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drawings/drawing3.xml" ContentType="application/vnd.openxmlformats-officedocument.drawing+xml"/>
  <Override PartName="/xl/comments3.xml" ContentType="application/vnd.openxmlformats-officedocument.spreadsheetml.comments+xml"/>
  <Override PartName="/xl/threadedComments/threadedComment3.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codeName="ThisWorkbook" defaultThemeVersion="166925"/>
  <mc:AlternateContent xmlns:mc="http://schemas.openxmlformats.org/markup-compatibility/2006">
    <mc:Choice Requires="x15">
      <x15ac:absPath xmlns:x15ac="http://schemas.microsoft.com/office/spreadsheetml/2010/11/ac" url="/Users/sjonckheere/Desktop/Documents/Presse/Communiqués/Fiches FRR - avec montants/"/>
    </mc:Choice>
  </mc:AlternateContent>
  <xr:revisionPtr revIDLastSave="0" documentId="13_ncr:1_{78AF368A-3DDA-AF46-B175-155F48593B92}" xr6:coauthVersionLast="46" xr6:coauthVersionMax="46" xr10:uidLastSave="{00000000-0000-0000-0000-000000000000}"/>
  <bookViews>
    <workbookView xWindow="13060" yWindow="460" windowWidth="15740" windowHeight="16480" xr2:uid="{872FC3A6-154A-4FCF-ABD3-395BFF29215D}"/>
  </bookViews>
  <sheets>
    <sheet name="Template_FR" sheetId="30" r:id="rId1"/>
    <sheet name="Mobipole (2)" sheetId="29" state="hidden" r:id="rId2"/>
    <sheet name="Template to fill_NL" sheetId="5" state="hidden" r:id="rId3"/>
    <sheet name="Feuil4" sheetId="4" state="hidden" r:id="rId4"/>
    <sheet name="Feuil3" sheetId="3" state="hidden" r:id="rId5"/>
    <sheet name="Feuil2" sheetId="2" state="hidden"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92" i="29" l="1"/>
  <c r="AE91" i="29"/>
  <c r="AC91" i="29"/>
  <c r="AA91" i="29"/>
  <c r="Y91" i="29"/>
  <c r="W91" i="29"/>
  <c r="U91" i="29"/>
  <c r="M92" i="29" s="1"/>
  <c r="Q91" i="29"/>
  <c r="AG89" i="29"/>
  <c r="AG91" i="29" s="1"/>
  <c r="S89" i="29"/>
  <c r="S91" i="29" s="1"/>
  <c r="K89" i="29"/>
  <c r="N90" i="29" s="1"/>
  <c r="N79" i="29"/>
  <c r="E19" i="29"/>
  <c r="J89" i="29" l="1"/>
  <c r="P91" i="29"/>
  <c r="G87" i="29" s="1"/>
  <c r="N80" i="29" s="1"/>
  <c r="J90" i="29"/>
  <c r="I89" i="29"/>
  <c r="I90" i="29" s="1"/>
  <c r="L92" i="29"/>
  <c r="K90" i="29"/>
  <c r="L90" i="29"/>
  <c r="M90" i="29"/>
  <c r="E19"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tc={DD4CCAF6-04F8-F248-B7FB-B68276AF3785}</author>
    <author>tc={F676437D-424A-4841-9984-77624FB9E539}</author>
  </authors>
  <commentList>
    <comment ref="E9" authorId="0" shapeId="0" xr:uid="{DD4CCAF6-04F8-F248-B7FB-B68276AF3785}">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 reform is an action or process of making changes and improvements with significant impact and long-lasting effects on the functioning of a market or policy, the functioning or structures of an institution or administration, or on progress to relevant policy objectives, such as growth and jobs, resilience and the twin transitions.
*Investment is understood as capital formation in areas such as fixed capital, human capital, and natural capital. This would also cover for instance intangible assets such as R&amp;D, data, intellectual property and skills. Funding should also respect the ‘do no significant harm’ principle. When applying this principle, Member States are invited to take into account the Taxonomy Regulation (in particular its article 17).
Réponse :
    Commentaire Pierre Vanheuverzwijn</t>
      </text>
    </comment>
    <comment ref="E10" authorId="1" shapeId="0" xr:uid="{F676437D-424A-4841-9984-77624FB9E539}">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 reform is an action or process of making changes and improvements with significant impact and long-lasting effects on the functioning of a market or policy, the functioning or structures of an institution or administration, or on progress to relevant policy objectives, such as growth and jobs, resilience and the twin transitions.
*Investment is understood as capital formation in areas such as fixed capital, human capital, and natural capital. This would also cover for instance intangible assets such as R&amp;D, data, intellectual property and skills. Funding should also respect the ‘do no significant harm’ principle. When applying this principle, Member States are invited to take into account the Taxonomy Regulation (in particular its article 17).
Réponse :
    Commentaire Pierre Vanheuverzwijn</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tc={96BDDF7B-E2BE-4889-BB08-4A6BBAB03F7C}</author>
    <author>tc={5C31E1E0-2993-4EDA-8921-0E09D39C60FA}</author>
    <author>tc={1739B33D-1DCF-4B3D-9415-FCE95DF49243}</author>
    <author>tc={D25B2ADF-7777-4872-AE8D-6005AD1BF870}</author>
    <author>tc={38D70B0E-AF85-4792-B3C3-2C3A4113056D}</author>
    <author>tc={0598D1C1-7799-45AD-9EBB-76F20A5399F1}</author>
    <author>tc={A2D218E0-1F3A-4FF6-A8D5-1D5CEFBD4D29}</author>
    <author>tc={77457C24-E813-451F-BC68-6EA0BD5C46F0}</author>
    <author>tc={C0E5044B-7E3C-4227-9B47-DA149DA29D72}</author>
    <author>tc={6C0CFFF2-CECC-4FF5-B595-120D2BFB7778}</author>
    <author>tc={E7E5E9ED-5F7A-4F68-B483-E320ACE4F4DC}</author>
    <author>tc={9F0E687F-744B-48C1-8717-219462F0DFFC}</author>
    <author>tc={61118BAE-8D75-4265-B9D9-B6A2844EBD51}</author>
    <author>tc={1CE31326-2422-46DD-9873-3B24C373003E}</author>
    <author>tc={66FEF136-E8BF-4D0E-8A26-6E1E9C6CE755}</author>
    <author>tc={231B436E-4F46-4871-AFA1-44C2779ABB01}</author>
    <author>tc={6CCC375F-7089-4BC3-85E9-15D197B7C7D0}</author>
    <author>tc={7A1F1EE3-6196-4D0D-AE90-31090A31C333}</author>
    <author>tc={513C20FE-1ECB-4DCC-877C-C6529CFA93DD}</author>
    <author>tc={A95F7425-CEA4-447D-9CFA-E9A630D486F5}</author>
  </authors>
  <commentList>
    <comment ref="E12" authorId="0" shapeId="0" xr:uid="{96BDDF7B-E2BE-4889-BB08-4A6BBAB03F7C}">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 reform is an action or process of making changes and improvements with significant impact and long-lasting effects on the functioning of a market or policy, the functioning or structures of an institution or administration, or on progress to relevant policy objectives, such as growth and jobs, resilience and the twin transitions.
*Investment is understood as capital formation in areas such as fixed capital, human capital, and natural capital. This would also cover for instance intangible assets such as R&amp;D, data, intellectual property and skills. Funding should also respect the ‘do no significant harm’ principle. When applying this principle, Member States are invited to take into account the Taxonomy Regulation (in particular its article 17).
Réponse :
    Commentaire Pierre Vanheuverzwijn</t>
      </text>
    </comment>
    <comment ref="B30" authorId="1" shapeId="0" xr:uid="{5C31E1E0-2993-4EDA-8921-0E09D39C60FA}">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Voir: 
* CSRs 2019 (BE) = 
http://data.consilium.europa.eu/doc/document/ST-10154-2019-INIT/en/pdf
*CSRs 2020 (BE) = https://data.consilium.europa.eu/doc/document/ST-8420-2020-INIT/en/pdf</t>
      </text>
    </comment>
    <comment ref="B38" authorId="2" shapeId="0" xr:uid="{1739B33D-1DCF-4B3D-9415-FCE95DF49243}">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Member States should provide a clear and evidence-based analysis of the challenges addressed and the objectives of the reform/investment.</t>
      </text>
    </comment>
    <comment ref="B43" authorId="3" shapeId="0" xr:uid="{D25B2ADF-7777-4872-AE8D-6005AD1BF87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Member States should provide a clear and evidence-based analysis of the challenges addressed and the objectives of the reform/investment.</t>
      </text>
    </comment>
    <comment ref="G47" authorId="4" shapeId="0" xr:uid="{38D70B0E-AF85-4792-B3C3-2C3A4113056D}">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Member States should clearly describe how the reform/investment is implemented (means of implementation) including which administrations – central and/or local – will be involved, how they will coordinate among themselves and ensure they have the capacity to ensure the successful implementation of the reform. 
* For investments: Description of how the investment is implemented (means of implementation) should be included. This should refer to the administrative capacity of the Member State at both central and local levels, explain how the funds will be absorbed in a timely manner and how the funds are channelled to sub-national levels (if applicable). The nature and size of the investment should be described.</t>
      </text>
    </comment>
    <comment ref="G48" authorId="5" shapeId="0" xr:uid="{0598D1C1-7799-45AD-9EBB-76F20A5399F1}">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Detailed information should be provided about who (e.g. business in general, small and medium sized enterprises [SMEs], specific sectors, the general population, families, students, sectoral workers) and/or what is targeted by the reform.</t>
      </text>
    </comment>
    <comment ref="G49" authorId="6" shapeId="0" xr:uid="{A2D218E0-1F3A-4FF6-A8D5-1D5CEFBD4D29}">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Member State are invited to include a summary of the stakeholders’ involvement.</t>
      </text>
    </comment>
    <comment ref="G50" authorId="7" shapeId="0" xr:uid="{77457C24-E813-451F-BC68-6EA0BD5C46F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The main expected impediments to the reform and the related solution strategies should be substantiated.</t>
      </text>
    </comment>
    <comment ref="G51" authorId="8" shapeId="0" xr:uid="{C0E5044B-7E3C-4227-9B47-DA149DA29D72}">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The overall timeline of the implementation of the reform/investment should be described and be in line with the timeline of the Facility</t>
      </text>
    </comment>
    <comment ref="B53" authorId="9" shapeId="0" xr:uid="{6C0CFFF2-CECC-4FF5-B595-120D2BFB7778}">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Milestones and targets are measures of progress towards the achievement of a reform or an investment, specifying a stage to be reached by a certain date. The following distinction should be made:
*A target is a quantitative result on an agreed indicator (number of investment projects, number of beneficiaries, etc.).
*A milestone does not reflect amounts but rather an objectively verifiable qualitative achievement (adopted legislation, realised investment project, full operationalisation of IT systems, etc.), and details desirable content and characteristics</t>
      </text>
    </comment>
    <comment ref="B69" authorId="10" shapeId="0" xr:uid="{E7E5E9ED-5F7A-4F68-B483-E320ACE4F4DC}">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Please also mention the responsible cabinet and the name of the projet</t>
      </text>
    </comment>
    <comment ref="B73" authorId="11" shapeId="0" xr:uid="{9F0E687F-744B-48C1-8717-219462F0DFFC}">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Please explain whether and how your project contributes to one or several of these 6 objectives:  climate change mitigation; climate change adaptation; the sustainable use and protection of water and marine resources; the transition to a circular economy; pollution prevention and control; and the protection and restoration of biodiversity and ecosystems</t>
      </text>
    </comment>
    <comment ref="B75" authorId="12" shapeId="0" xr:uid="{61118BAE-8D75-4265-B9D9-B6A2844EBD51}">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Please explain whether and how your project contributes to one or several of these 6 objectives: improving connectivity in line with the EU 2025 objectives; ensuring effective digital public services; ICT research &amp; development, and integration of digital technology by businesses; deploying digital capacities; promoting cyber-resilience; and increasing the digital skills of EU citizens (including for vulnerable social groups) and the availability of digital technology experts</t>
      </text>
    </comment>
    <comment ref="G79" authorId="13" shapeId="0" xr:uid="{1CE31326-2422-46DD-9873-3B24C373003E}">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If you do not have quantitative figures, please explain (under 4.2) in a detailed manner through which transmission channels/mechanisms/levers your project aims to contribute to GDP growth/employment/reduction of GHG emissions. Please also refer to the scientific literature underpinning your analysis.</t>
      </text>
    </comment>
    <comment ref="G82" authorId="14" shapeId="0" xr:uid="{66FEF136-E8BF-4D0E-8A26-6E1E9C6CE755}">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If you do not have quantitative figures, please explain in a detailed manner through which transmission channels/mechanisms/levers your project aims to contribute to GDP growth/employment/reduction of GHG emissions. Please also refer to the scientific literature underpinning your analysis.</t>
      </text>
    </comment>
    <comment ref="G83" authorId="15" shapeId="0" xr:uid="{231B436E-4F46-4871-AFA1-44C2779ABB01}">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Please explain whether and how your project mitigates the economic and social impact of the crisis</t>
      </text>
    </comment>
    <comment ref="G84" authorId="16" shapeId="0" xr:uid="{6CCC375F-7089-4BC3-85E9-15D197B7C7D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Please explain whether and how your project reinforces the ability of our economy to withstand and respond to shocks and challenges, and recover quickly in a fair, sustainable and inclusive manner.</t>
      </text>
    </comment>
    <comment ref="G85" authorId="17" shapeId="0" xr:uid="{7A1F1EE3-6196-4D0D-AE90-31090A31C333}">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Please explain whether and how your project  contributes to enhancing economic, social, and territorial cohesion and convergence.</t>
      </text>
    </comment>
    <comment ref="Z89" authorId="18" shapeId="0" xr:uid="{513C20FE-1ECB-4DCC-877C-C6529CFA93DD}">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Potentiel :
Liège : 24 de 3 types totalisant 10.000 places
Namur : 2 (Belgrade et Erpent)
Charleroi : 5 dans BHNS
Mons : 2 minimum</t>
      </text>
    </comment>
    <comment ref="Z90" authorId="19" shapeId="0" xr:uid="{A95F7425-CEA4-447D-9CFA-E9A630D486F5}">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Cout réel du P+R de Bouge = 4,6mio€
comprenant :•	le marché a été adjugé et attribué pour la somme de 3mio€ (pas encore de décompte final).
•	Le coût d’exploitation (y compris le matériel) sera quasi nul grâce à la révision des lignes 27 et 51 (P+R Namur expo) sous réserve d’une adaptation de l’offre après analyse, et ce après quelques mois de fonctionnement. Mais ce coût d’exploitation nul pour le P+R est un one-shot. Actuellement, le renfort de desserte des P+R namurois est payé à 80% par la Ville via une convention TEC-Ville.
•	Nouveaux feux pour accès au P+R depuis la rue Hébar : Marché attribué pour un montant de 74K€ 
•	Aménagement d’une bande centrale Chaussée de Louvain (en 2021): Le marché n’a pas encore été mis en adjudication, l’estimatif se monte à +-1,5Mio€.
•	P vélo sécurisé adjugé à 77K€ (subside de 70K€)</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tc={E3B3A2E2-F85A-41F6-B4AC-275EC3647CF9}</author>
    <author>tc={43F707DE-35D4-493D-892C-4C45C80E7DCC}</author>
    <author>tc={D6785A64-A136-4498-8A6E-2FA010622DB3}</author>
    <author>tc={688EBA8C-4C6B-4F93-B971-FEBED9DE2449}</author>
    <author>tc={D3E8AB69-126B-4D3C-9F9F-9B88259A3B20}</author>
    <author>tc={6622C087-3A4C-4C3D-AC23-A61E41B5A8C8}</author>
    <author>tc={D6853E14-B48F-4836-98DC-3433DA9897E3}</author>
    <author>tc={435FE3C5-2F24-4147-82A8-567BD5EF6E48}</author>
    <author>tc={3D990DD4-F624-4C27-ACD8-D0F94E77BAE5}</author>
    <author>tc={3DC6900C-B5CB-49F3-BA09-48F047CCF96A}</author>
    <author>tc={39E153A3-D37D-4DE5-81A1-17FF83E50EAD}</author>
    <author>tc={4D513C9A-5161-496C-9EDA-28700B2FAED3}</author>
    <author>tc={0EE14FB6-D9CE-4F9D-B0B5-D37C5AD65C6F}</author>
    <author>tc={53D1013F-CD38-4EC9-9B0C-2A82132A6BD2}</author>
    <author>tc={BBC16237-787C-474C-B1B0-76530A9CEF19}</author>
    <author>tc={DDC267D7-1EFC-4F98-A4C8-6E28990F5863}</author>
    <author>tc={D3E43C96-D381-4063-8FF5-7844CB04FBEE}</author>
    <author>tc={A4058409-E1E3-4363-B6B4-91E30180113D}</author>
  </authors>
  <commentList>
    <comment ref="E12" authorId="0" shapeId="0" xr:uid="{E3B3A2E2-F85A-41F6-B4AC-275EC3647CF9}">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 reform is an action or process of making changes and improvements with significant impact and long-lasting effects on the functioning of a market or policy, the functioning or structures of an institution or administration, or on progress to relevant policy objectives, such as growth and jobs, resilience and the twin transitions.
*Investment is understood as capital formation in areas such as fixed capital, human capital, and natural capital. This would also cover for instance intangible assets such as R&amp;D, data, intellectual property and skills. Funding should also respect the ‘do no significant harm’ principle. When applying this principle, Member States are invited to take into account the Taxonomy Regulation (in particular its article 17).</t>
      </text>
    </comment>
    <comment ref="B30" authorId="1" shapeId="0" xr:uid="{43F707DE-35D4-493D-892C-4C45C80E7DCC}">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Voir: 
* CSRs 2019 (BE) = 
http://data.consilium.europa.eu/doc/document/ST-10154-2019-INIT/en/pdf
*CSRs 2020 (BE) = https://data.consilium.europa.eu/doc/document/ST-8420-2020-INIT/en/pdf</t>
      </text>
    </comment>
    <comment ref="B38" authorId="2" shapeId="0" xr:uid="{D6785A64-A136-4498-8A6E-2FA010622DB3}">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Member States should provide a clear and evidence-based analysis of the challenges addressed and the objectives of the reform/investment.</t>
      </text>
    </comment>
    <comment ref="B43" authorId="3" shapeId="0" xr:uid="{688EBA8C-4C6B-4F93-B971-FEBED9DE2449}">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Member States should provide a clear and evidence-based analysis of the challenges addressed and the objectives of the reform/investment.</t>
      </text>
    </comment>
    <comment ref="G47" authorId="4" shapeId="0" xr:uid="{D3E8AB69-126B-4D3C-9F9F-9B88259A3B2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Member States should clearly describe how the reform/investment is implemented (means of implementation) including which administrations – central and/or local – will be involved, how they will coordinate among themselves and ensure they have the capacity to ensure the successful implementation of the reform. 
* For investments: Description of how the investment is implemented (means of implementation) should be included. This should refer to the administrative capacity of the Member State at both central and local levels, explain how the funds will be absorbed in a timely manner and how the funds are channelled to sub-national levels (if applicable). The nature and size of the investment should be described.</t>
      </text>
    </comment>
    <comment ref="G48" authorId="5" shapeId="0" xr:uid="{6622C087-3A4C-4C3D-AC23-A61E41B5A8C8}">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Detailed information should be provided about who (e.g. business in general, small and medium sized enterprises [SMEs], specific sectors, the general population, families, students, sectoral workers) and/or what is targeted by the reform.</t>
      </text>
    </comment>
    <comment ref="G49" authorId="6" shapeId="0" xr:uid="{D6853E14-B48F-4836-98DC-3433DA9897E3}">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Member State are invited to include a summary of the stakeholders’ involvement.</t>
      </text>
    </comment>
    <comment ref="G50" authorId="7" shapeId="0" xr:uid="{435FE3C5-2F24-4147-82A8-567BD5EF6E48}">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The main expected impediments to the reform and the related solution strategies should be substantiated.</t>
      </text>
    </comment>
    <comment ref="G51" authorId="8" shapeId="0" xr:uid="{3D990DD4-F624-4C27-ACD8-D0F94E77BAE5}">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The overall timeline of the implementation of the reform/investment should be described and be in line with the timeline of the Facility</t>
      </text>
    </comment>
    <comment ref="B53" authorId="9" shapeId="0" xr:uid="{3DC6900C-B5CB-49F3-BA09-48F047CCF96A}">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Milestones and targets are measures of progress towards the achievement of a reform or an investment, specifying a stage to be reached by a certain date. The following distinction should be made:
*A target is a quantitative result on an agreed indicator (number of investment projects, number of beneficiaries, etc.).
*A milestone does not reflect amounts but rather an objectively verifiable qualitative achievement (adopted legislation, realised investment project, full operationalisation of IT systems, etc.), and details desirable content and characteristics</t>
      </text>
    </comment>
    <comment ref="B69" authorId="10" shapeId="0" xr:uid="{39E153A3-D37D-4DE5-81A1-17FF83E50EAD}">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Please also mention the responsible cabinet and the name of the projet</t>
      </text>
    </comment>
    <comment ref="B73" authorId="11" shapeId="0" xr:uid="{4D513C9A-5161-496C-9EDA-28700B2FAED3}">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Please explain whether and how your project contributes to one or several of these 6 objectives:  climate change mitigation; climate change adaptation; the sustainable use and protection of water and marine resources; the transition to a circular economy; pollution prevention and control; and the protection and restoration of biodiversity and ecosystems</t>
      </text>
    </comment>
    <comment ref="B75" authorId="12" shapeId="0" xr:uid="{0EE14FB6-D9CE-4F9D-B0B5-D37C5AD65C6F}">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Please explain whether and how your project contributes to one or several of these 6 objectives: improving connectivity in line with the EU 2025 objectives; ensuring effective digital public services; ICT research &amp; development, and integration of digital technology by businesses; deploying digital capacities; promoting cyber-resilience; and increasing the digital skills of EU citizens (including for vulnerable social groups) and the availability of digital technology experts</t>
      </text>
    </comment>
    <comment ref="G79" authorId="13" shapeId="0" xr:uid="{53D1013F-CD38-4EC9-9B0C-2A82132A6BD2}">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If you do not have quantitative figures, please explain (under 4.2) in a detailed manner through which transmission channels/mechanisms/levers your project aims to contribute to GDP growth/employment/reduction of GHG emissions. Please also refer to the scientific literature underpinning your analysis.</t>
      </text>
    </comment>
    <comment ref="G82" authorId="14" shapeId="0" xr:uid="{BBC16237-787C-474C-B1B0-76530A9CEF19}">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If you do not have quantitative figures, please explain in a detailed manner through which transmission channels/mechanisms/levers your project aims to contribute to GDP growth/employment/reduction of GHG emissions. Please also refer to the scientific literature underpinning your analysis.</t>
      </text>
    </comment>
    <comment ref="G83" authorId="15" shapeId="0" xr:uid="{DDC267D7-1EFC-4F98-A4C8-6E28990F5863}">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Please explain whether and how your project mitigates the economic and social impact of the crisis</t>
      </text>
    </comment>
    <comment ref="G84" authorId="16" shapeId="0" xr:uid="{D3E43C96-D381-4063-8FF5-7844CB04FBEE}">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Please explain whether and how your project reinforces the ability of our economy to withstand and respond to shocks and challenges, and recover quickly in a fair, sustainable and inclusive manner.</t>
      </text>
    </comment>
    <comment ref="G85" authorId="17" shapeId="0" xr:uid="{A4058409-E1E3-4363-B6B4-91E30180113D}">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Please explain whether and how your project  contributes to enhancing economic, social, and territorial cohesion and convergence.</t>
      </text>
    </comment>
  </commentList>
</comments>
</file>

<file path=xl/sharedStrings.xml><?xml version="1.0" encoding="utf-8"?>
<sst xmlns="http://schemas.openxmlformats.org/spreadsheetml/2006/main" count="380" uniqueCount="282">
  <si>
    <t>Fiche projet à compléter dans le cadre du plan de Relance et de Résilience Européen</t>
  </si>
  <si>
    <r>
      <t xml:space="preserve">Les cellules à compléter sont celles surlignées en jaune 
Une fois complétée, veuillez enregistrer la fiche en utilisant le nom en </t>
    </r>
    <r>
      <rPr>
        <b/>
        <i/>
        <sz val="9"/>
        <color rgb="FFFF0000"/>
        <rFont val="Calibri"/>
        <family val="2"/>
        <scheme val="minor"/>
      </rPr>
      <t>1.10</t>
    </r>
    <r>
      <rPr>
        <b/>
        <i/>
        <sz val="9"/>
        <color theme="1"/>
        <rFont val="Calibri"/>
        <family val="2"/>
        <scheme val="minor"/>
      </rPr>
      <t xml:space="preserve"> et l'envoyer à </t>
    </r>
    <r>
      <rPr>
        <b/>
        <i/>
        <sz val="9"/>
        <color rgb="FFFF0000"/>
        <rFont val="Calibri"/>
        <family val="2"/>
        <scheme val="minor"/>
      </rPr>
      <t>Veronique.Francois@dermine.fed.be</t>
    </r>
    <r>
      <rPr>
        <b/>
        <i/>
        <sz val="9"/>
        <color theme="1"/>
        <rFont val="Calibri"/>
        <family val="2"/>
        <scheme val="minor"/>
      </rPr>
      <t xml:space="preserve">
En cas de question, veuillez contacter les responsables de Groupes de Travail:
+ GT Sustanaibility &amp; GT Mobility : 
</t>
    </r>
    <r>
      <rPr>
        <i/>
        <sz val="9"/>
        <color theme="1"/>
        <rFont val="Calibri"/>
        <family val="2"/>
        <scheme val="minor"/>
      </rPr>
      <t>anton.muyldermans@dermine.fed.be</t>
    </r>
    <r>
      <rPr>
        <b/>
        <i/>
        <sz val="9"/>
        <color theme="1"/>
        <rFont val="Calibri"/>
        <family val="2"/>
        <scheme val="minor"/>
      </rPr>
      <t xml:space="preserve">
+GT Digital : 
</t>
    </r>
    <r>
      <rPr>
        <i/>
        <sz val="9"/>
        <color theme="1"/>
        <rFont val="Calibri"/>
        <family val="2"/>
        <scheme val="minor"/>
      </rPr>
      <t>thibaut.vanderhauwart@dermine.fed.be</t>
    </r>
    <r>
      <rPr>
        <b/>
        <i/>
        <sz val="9"/>
        <color theme="1"/>
        <rFont val="Calibri"/>
        <family val="2"/>
        <scheme val="minor"/>
      </rPr>
      <t xml:space="preserve">
+GT Productivité:
</t>
    </r>
    <r>
      <rPr>
        <i/>
        <sz val="9"/>
        <color theme="1"/>
        <rFont val="Calibri"/>
        <family val="2"/>
        <scheme val="minor"/>
      </rPr>
      <t>naim.cordemans@dermine.fed.be</t>
    </r>
    <r>
      <rPr>
        <b/>
        <i/>
        <sz val="9"/>
        <color theme="1"/>
        <rFont val="Calibri"/>
        <family val="2"/>
        <scheme val="minor"/>
      </rPr>
      <t xml:space="preserve">
+GT Inclusion (santé, formation) :
</t>
    </r>
    <r>
      <rPr>
        <i/>
        <sz val="9"/>
        <color theme="1"/>
        <rFont val="Calibri"/>
        <family val="2"/>
        <scheme val="minor"/>
      </rPr>
      <t>mouna.dourasse@dermine.fed.be</t>
    </r>
    <r>
      <rPr>
        <b/>
        <i/>
        <sz val="9"/>
        <color theme="1"/>
        <rFont val="Calibri"/>
        <family val="2"/>
        <scheme val="minor"/>
      </rPr>
      <t xml:space="preserve">
</t>
    </r>
  </si>
  <si>
    <t xml:space="preserve">1.Fiche signalétique du projet </t>
  </si>
  <si>
    <t>1.1</t>
  </si>
  <si>
    <t>Nom du projet*</t>
  </si>
  <si>
    <t>1.2</t>
  </si>
  <si>
    <t>Gouvernement compétent*</t>
  </si>
  <si>
    <t>1.3</t>
  </si>
  <si>
    <t>Ministre ou Secrétaire d'État responsable*</t>
  </si>
  <si>
    <t>1.4</t>
  </si>
  <si>
    <t>Type de projet*</t>
  </si>
  <si>
    <t>N.B : Si le projet est une réforme, ne compléter que les champs marqués d'un *</t>
  </si>
  <si>
    <t>1.5</t>
  </si>
  <si>
    <t>Proposition de Groupe de Travail rattaché au projet*</t>
  </si>
  <si>
    <t>1.6</t>
  </si>
  <si>
    <t>Personne de contact*</t>
  </si>
  <si>
    <t>1.7</t>
  </si>
  <si>
    <t>Position*</t>
  </si>
  <si>
    <t>1.8</t>
  </si>
  <si>
    <t>Email*</t>
  </si>
  <si>
    <t>1.9</t>
  </si>
  <si>
    <t>Numéro de téléphone*</t>
  </si>
  <si>
    <t>1.10</t>
  </si>
  <si>
    <t>Nom du fichier (à utiliser pour sauvegarder)</t>
  </si>
  <si>
    <t>2.Validation des critères d'éligibilité du projet</t>
  </si>
  <si>
    <t>2.1</t>
  </si>
  <si>
    <t>Le projet requiert un investissement minimal de 10.000.000 EUR</t>
  </si>
  <si>
    <t>2.2</t>
  </si>
  <si>
    <t>Le projet serait engagé sur la période comprise entre le 1er février 2020 et le 31 août 2026*</t>
  </si>
  <si>
    <t>2.3</t>
  </si>
  <si>
    <t xml:space="preserve">Le projet requiert des dépenses de nature non récurrente </t>
  </si>
  <si>
    <t>2.4</t>
  </si>
  <si>
    <t xml:space="preserve">Le projet contribue à un ou plusieurs objectifs généraux du plan de reprise et de résilience européen* ? : </t>
  </si>
  <si>
    <t xml:space="preserve">+ Promouvoir la cohésion économique, sociale et territoriale de l'Union </t>
  </si>
  <si>
    <t>+ Renforcer la résilience économique et sociale</t>
  </si>
  <si>
    <t xml:space="preserve">+ Atténuer l'impact social et économique de la crise </t>
  </si>
  <si>
    <t>+ Soutenir les transitions verte et numérique pour rendre les économies plus durables.</t>
  </si>
  <si>
    <t>2.5</t>
  </si>
  <si>
    <t>Le projet ne couvre pas des domaines qui sont déjà couverts de manière satisfaisante par le marché ?*</t>
  </si>
  <si>
    <t>2.6</t>
  </si>
  <si>
    <t>Le projet est conforme aux règles de l'UE en matière d'aides d'État et suit toutes les procédures et règles régulières*</t>
  </si>
  <si>
    <t>2.7</t>
  </si>
  <si>
    <t>Le projet est-il cohérent avec les Country-Specific Recommendations (CSRs) adressées à la Belgique par le Conseil de l'UE* ?</t>
  </si>
  <si>
    <t>CSR 1 (2019)</t>
  </si>
  <si>
    <t>CSR 2 (2019)</t>
  </si>
  <si>
    <t>CSR 3 (2019)</t>
  </si>
  <si>
    <t>CSR 4 (2019)</t>
  </si>
  <si>
    <t>CSR 1 (2020)</t>
  </si>
  <si>
    <t>CSR 2 (2020)</t>
  </si>
  <si>
    <t>CSR 3 (2020)</t>
  </si>
  <si>
    <t>3.Description du projet</t>
  </si>
  <si>
    <t>3.1</t>
  </si>
  <si>
    <r>
      <t xml:space="preserve">Quels sont les principaux défis auxquels le projet répond* ?
</t>
    </r>
    <r>
      <rPr>
        <i/>
        <sz val="11"/>
        <color theme="1"/>
        <rFont val="Calibri"/>
        <family val="2"/>
        <scheme val="minor"/>
      </rPr>
      <t>[Insérer texte ; entre 50-100 mots]</t>
    </r>
  </si>
  <si>
    <t>3.2</t>
  </si>
  <si>
    <r>
      <t xml:space="preserve">Quels sont les objectifs du projet* ?
</t>
    </r>
    <r>
      <rPr>
        <i/>
        <sz val="11"/>
        <color theme="1"/>
        <rFont val="Calibri"/>
        <family val="2"/>
        <scheme val="minor"/>
      </rPr>
      <t>[Insérer texte ; entre 50-200 mots]</t>
    </r>
  </si>
  <si>
    <t>3.3</t>
  </si>
  <si>
    <t>Décrivez la mise en œuvre du projet* 
[Insérer texte ; entre 200-400 mots]</t>
  </si>
  <si>
    <t xml:space="preserve">Mise en œuvre </t>
  </si>
  <si>
    <t>Population cible:</t>
  </si>
  <si>
    <t>Parties prenantes impliquées:</t>
  </si>
  <si>
    <t xml:space="preserve">Risques de mise en œuvre: </t>
  </si>
  <si>
    <t xml:space="preserve">Date de début: </t>
  </si>
  <si>
    <t xml:space="preserve">Date de fin: </t>
  </si>
  <si>
    <t>3.4</t>
  </si>
  <si>
    <r>
      <t xml:space="preserve">Décrivez les étapes-clés du projet (targets et/ou milestones)*
</t>
    </r>
    <r>
      <rPr>
        <i/>
        <sz val="11"/>
        <color theme="1"/>
        <rFont val="Calibri"/>
        <family val="2"/>
        <scheme val="minor"/>
      </rPr>
      <t>[Insérer pour chaque étape: nom, date de début, date de fin et cible à atteindre ; nb indicatifs de cibles-étapes-clés : 3-5]</t>
    </r>
  </si>
  <si>
    <t>Date de début:</t>
  </si>
  <si>
    <t>Date de fin:</t>
  </si>
  <si>
    <r>
      <rPr>
        <sz val="11"/>
        <rFont val="Calibri"/>
        <family val="2"/>
        <scheme val="minor"/>
      </rPr>
      <t>Cible/étape-clé à atteindre</t>
    </r>
    <r>
      <rPr>
        <sz val="11"/>
        <color theme="1"/>
        <rFont val="Calibri"/>
        <family val="2"/>
        <scheme val="minor"/>
      </rPr>
      <t>:</t>
    </r>
  </si>
  <si>
    <t>3.5</t>
  </si>
  <si>
    <t xml:space="preserve">Le projet est-il lié à un autre projet réforme/investissement* ? </t>
  </si>
  <si>
    <r>
      <t xml:space="preserve">Si oui, lequel? Et de quelle manière* ?
</t>
    </r>
    <r>
      <rPr>
        <i/>
        <sz val="11"/>
        <color theme="1"/>
        <rFont val="Calibri"/>
        <family val="2"/>
        <scheme val="minor"/>
      </rPr>
      <t>[Insérer texte ; entre 50-250 mots]</t>
    </r>
  </si>
  <si>
    <t>3.6</t>
  </si>
  <si>
    <t>Le projet contribue-t-il à la transition écologique* ?</t>
  </si>
  <si>
    <t>3.7</t>
  </si>
  <si>
    <r>
      <t xml:space="preserve">Si oui, expliquer.
</t>
    </r>
    <r>
      <rPr>
        <i/>
        <sz val="11"/>
        <color theme="1"/>
        <rFont val="Calibri"/>
        <family val="2"/>
        <scheme val="minor"/>
      </rPr>
      <t>[Insérer texte ; entre 50-150 mots]</t>
    </r>
  </si>
  <si>
    <t>3.8</t>
  </si>
  <si>
    <t>Le projet contribue-t-il à la transition numérique*?</t>
  </si>
  <si>
    <t>3.9</t>
  </si>
  <si>
    <r>
      <t xml:space="preserve">Si oui, expliquer*.
</t>
    </r>
    <r>
      <rPr>
        <i/>
        <sz val="11"/>
        <color theme="1"/>
        <rFont val="Calibri"/>
        <family val="2"/>
        <scheme val="minor"/>
      </rPr>
      <t>[Insérer texte ; entre 50-150 mots]</t>
    </r>
  </si>
  <si>
    <t>4. Impact du projet</t>
  </si>
  <si>
    <t>4.1</t>
  </si>
  <si>
    <r>
      <t xml:space="preserve">Quel est l'impact quantitatif attendu* ?
</t>
    </r>
    <r>
      <rPr>
        <i/>
        <sz val="11"/>
        <color theme="1"/>
        <rFont val="Calibri"/>
        <family val="2"/>
        <scheme val="minor"/>
      </rPr>
      <t>[Compléter  pour les dimensions d'impact concernées par le projet]</t>
    </r>
  </si>
  <si>
    <t>PIB (Millions d'euros):</t>
  </si>
  <si>
    <t>Nouveaux emplois crées (milliers d'emplois) :</t>
  </si>
  <si>
    <t>Réduction d'émission de gaz à effet de serre (M de tonnes CO2-équivalent) :</t>
  </si>
  <si>
    <t>4.2</t>
  </si>
  <si>
    <r>
      <t xml:space="preserve">Quel est l'impact qualitatif attendu* ?
</t>
    </r>
    <r>
      <rPr>
        <i/>
        <sz val="11"/>
        <color theme="1"/>
        <rFont val="Calibri"/>
        <family val="2"/>
        <scheme val="minor"/>
      </rPr>
      <t>[Compléter  pour les dimensions d'impact concernées par le projet]</t>
    </r>
  </si>
  <si>
    <t>PIB/Emploi/
Réduction GES</t>
  </si>
  <si>
    <t>Atténuation effet de la crise:</t>
  </si>
  <si>
    <t>Résilience :</t>
  </si>
  <si>
    <t>Cohésion territoriale 
et sociale :</t>
  </si>
  <si>
    <t>5. Financement du projet</t>
  </si>
  <si>
    <t>5.1</t>
  </si>
  <si>
    <r>
      <t xml:space="preserve">Que est le coût total estimé du projet jusqu'en août 2026 </t>
    </r>
    <r>
      <rPr>
        <sz val="11"/>
        <rFont val="Calibri"/>
        <family val="2"/>
        <scheme val="minor"/>
      </rPr>
      <t>(en million d'euros)</t>
    </r>
    <r>
      <rPr>
        <b/>
        <sz val="11"/>
        <color rgb="FFFF0000"/>
        <rFont val="Calibri"/>
        <family val="2"/>
        <scheme val="minor"/>
      </rPr>
      <t xml:space="preserve"> </t>
    </r>
  </si>
  <si>
    <t>5.2</t>
  </si>
  <si>
    <t>Veuillez renseigner le tableau de financement en précisant les montants par année (HTVA)</t>
  </si>
  <si>
    <t>Année</t>
  </si>
  <si>
    <t>Fonds à engager (en million d'euro)</t>
  </si>
  <si>
    <r>
      <t xml:space="preserve">Fonds à liquider
</t>
    </r>
    <r>
      <rPr>
        <sz val="11"/>
        <rFont val="Calibri"/>
        <family val="2"/>
        <scheme val="minor"/>
      </rPr>
      <t>(en million d'euro)</t>
    </r>
  </si>
  <si>
    <t>5.3</t>
  </si>
  <si>
    <t xml:space="preserve">Quelles sont les autres sources de financement du projet (hors sollicitation RRF) ?
</t>
  </si>
  <si>
    <t xml:space="preserve">Source de financement </t>
  </si>
  <si>
    <t>UE
(hors
 RRF)</t>
  </si>
  <si>
    <t>Public -Etat
Fédéral</t>
  </si>
  <si>
    <t>Public - Entités
fédérées</t>
  </si>
  <si>
    <t>Public - Autorités
locales</t>
  </si>
  <si>
    <t>Secteur privé</t>
  </si>
  <si>
    <t>Financement requis (en million d'euro)</t>
  </si>
  <si>
    <t>5.4</t>
  </si>
  <si>
    <r>
      <t xml:space="preserve">Le cas échéant, décrivez comment le projet vise à attirer des investisseurs privés pour multiplier l’impact du RRF ? 
</t>
    </r>
    <r>
      <rPr>
        <i/>
        <sz val="11"/>
        <color theme="1"/>
        <rFont val="Calibri"/>
        <family val="2"/>
        <scheme val="minor"/>
      </rPr>
      <t>[Insérer texte ; entre 50-250 mots]</t>
    </r>
  </si>
  <si>
    <t>Kabinet van de Staatssecretaris voor relance en strategische investeringen, belast met wetenschapsbeleid</t>
  </si>
  <si>
    <t>In te vullen projectfiche in het kader van de Europese faciliteit voor herstel en veerkracht</t>
  </si>
  <si>
    <r>
      <t xml:space="preserve">In te vullen cellen zijn geel gemarkeerd. 
Gelieve het bestand te bewaren onder de naam in </t>
    </r>
    <r>
      <rPr>
        <b/>
        <i/>
        <sz val="9"/>
        <color rgb="FFFF0000"/>
        <rFont val="Calibri"/>
        <family val="2"/>
        <scheme val="minor"/>
      </rPr>
      <t>1.10</t>
    </r>
    <r>
      <rPr>
        <b/>
        <i/>
        <sz val="9"/>
        <color theme="1"/>
        <rFont val="Calibri"/>
        <family val="2"/>
        <scheme val="minor"/>
      </rPr>
      <t xml:space="preserve"> en door te sturen naar  </t>
    </r>
    <r>
      <rPr>
        <b/>
        <i/>
        <sz val="9"/>
        <color rgb="FFFF0000"/>
        <rFont val="Calibri"/>
        <family val="2"/>
        <scheme val="minor"/>
      </rPr>
      <t>Veronique.Francois@dermine.fed.be</t>
    </r>
    <r>
      <rPr>
        <b/>
        <i/>
        <sz val="9"/>
        <color theme="1"/>
        <rFont val="Calibri"/>
        <family val="2"/>
        <scheme val="minor"/>
      </rPr>
      <t xml:space="preserve">
Bij vragen,  kan u zich wenden tot de verantwoordelijke van de WerkGroep: 
+ WG Duurzaamheid &amp; WG Mobiliteit: 
</t>
    </r>
    <r>
      <rPr>
        <i/>
        <sz val="9"/>
        <color theme="1"/>
        <rFont val="Calibri"/>
        <family val="2"/>
        <scheme val="minor"/>
      </rPr>
      <t>anton.muyldermans@dermine.fed.be</t>
    </r>
    <r>
      <rPr>
        <b/>
        <i/>
        <sz val="9"/>
        <color theme="1"/>
        <rFont val="Calibri"/>
        <family val="2"/>
        <scheme val="minor"/>
      </rPr>
      <t xml:space="preserve">
+WG Digitaal : 
</t>
    </r>
    <r>
      <rPr>
        <i/>
        <sz val="9"/>
        <color theme="1"/>
        <rFont val="Calibri"/>
        <family val="2"/>
        <scheme val="minor"/>
      </rPr>
      <t>thibaut.vanderhauwart@dermine.fed.be</t>
    </r>
    <r>
      <rPr>
        <b/>
        <i/>
        <sz val="9"/>
        <color theme="1"/>
        <rFont val="Calibri"/>
        <family val="2"/>
        <scheme val="minor"/>
      </rPr>
      <t xml:space="preserve">
+WG Productiviteit:
</t>
    </r>
    <r>
      <rPr>
        <i/>
        <sz val="9"/>
        <color theme="1"/>
        <rFont val="Calibri"/>
        <family val="2"/>
        <scheme val="minor"/>
      </rPr>
      <t>naim.cordemans@dermine.fed.be</t>
    </r>
    <r>
      <rPr>
        <b/>
        <i/>
        <sz val="9"/>
        <color theme="1"/>
        <rFont val="Calibri"/>
        <family val="2"/>
        <scheme val="minor"/>
      </rPr>
      <t xml:space="preserve">
+GT Solidariteit (gezondheidszorg, onderwijs) :
</t>
    </r>
    <r>
      <rPr>
        <i/>
        <sz val="9"/>
        <color theme="1"/>
        <rFont val="Calibri"/>
        <family val="2"/>
        <scheme val="minor"/>
      </rPr>
      <t>mouna.dourasse@dermine.fed.be</t>
    </r>
  </si>
  <si>
    <t>1. Praktische gegevens</t>
  </si>
  <si>
    <t>Projectnaam*</t>
  </si>
  <si>
    <t>Bevoegde regering*</t>
  </si>
  <si>
    <t>Bevoegd Minister of Staatssecretaris*</t>
  </si>
  <si>
    <t>Type projet*</t>
  </si>
  <si>
    <t>Indien het een hervorming betreft, dienen enkel de vragen met een asterisk * ingevuld te worden</t>
  </si>
  <si>
    <t>Voorstel van WerkGroep*</t>
  </si>
  <si>
    <t>Contactpersoon*</t>
  </si>
  <si>
    <t>Functie*</t>
  </si>
  <si>
    <t>Telefoonnummer*</t>
  </si>
  <si>
    <t xml:space="preserve">Gelieve het bestand te bewaren als: </t>
  </si>
  <si>
    <t>2.Validatie van criteria om in aanmerking te komen</t>
  </si>
  <si>
    <t>Het project vereist een investering van minstens 10.000.000 EUR</t>
  </si>
  <si>
    <t>Het project loopt in de periode van 1 februari 2020 tot 31 augustus 2026*</t>
  </si>
  <si>
    <t>Het project betreft uitgaven die niet-recurrent zijn van aard</t>
  </si>
  <si>
    <t xml:space="preserve">Het project draagt bij tot de doelstellingen van de Europese faciliteit voor herstel en veerkracht*: </t>
  </si>
  <si>
    <t>+ Bijdragen aan een sterkere economische, sociale en territoriale cohesie</t>
  </si>
  <si>
    <t>+ Versterken van de economische en sociale veerkracht</t>
  </si>
  <si>
    <t>+ Verzachten van de sociale en economische impact van de crisis</t>
  </si>
  <si>
    <t>+ Ondersteuning van de groene en digitale transitie van de economie</t>
  </si>
  <si>
    <t>Het project heeft geen betrekking op domeinen die al naar tevredenheid door marktwerking afgedekt zijn? *</t>
  </si>
  <si>
    <t>Het project voldoet aan de EU-bepalingen rond staatssteun en volgt alle procedures en regels die van toepassing zijn*</t>
  </si>
  <si>
    <t>Het project is in lijn met landspecifieke aanbevelingen (CSR) zoals geformuleerd in de context van het Europees Semester* ?</t>
  </si>
  <si>
    <t>3. Beschrijving van het project</t>
  </si>
  <si>
    <t>Aan welke voornaamste uitdagingen beantwoordt het project* ?
[vrije tekst ; 50 tot 100 woorden]</t>
  </si>
  <si>
    <t>Wat zijn de doelstellingen van het project* ?
[vrije tekst; 50 tot 200 woorden]</t>
  </si>
  <si>
    <t>Beschrijf de uitvoering van het project*
[vrije tekst; 200 tot 400 woorden]</t>
  </si>
  <si>
    <t>Uitvoering</t>
  </si>
  <si>
    <t>Doelgroep:</t>
  </si>
  <si>
    <t>Belanghebbenden:</t>
  </si>
  <si>
    <t>Implementatierisico's</t>
  </si>
  <si>
    <t>Startdatum:</t>
  </si>
  <si>
    <t>Einddatum:</t>
  </si>
  <si>
    <t>Beschrijf de 3 tot 5 belangrijkste fases van het project*
[Geef voor elke fase: naam, startdatum, einddatum en te bereiken doelstelling)</t>
  </si>
  <si>
    <t>Fase 1: …</t>
  </si>
  <si>
    <t>Te bereiken doelstelling:</t>
  </si>
  <si>
    <t>Fase 2: …</t>
  </si>
  <si>
    <t>Fase 3: …</t>
  </si>
  <si>
    <t>Fase 4: …</t>
  </si>
  <si>
    <t>Fase 5: …</t>
  </si>
  <si>
    <t xml:space="preserve">Is het project gelinkt aan andere investerings- of hervormingsprojecten?* ? </t>
  </si>
  <si>
    <t xml:space="preserve">Indien ja, welke en hoe* ?
[vrije tekst; 50 tot 250 woorden] </t>
  </si>
  <si>
    <t>Draagt het project bij tot de groene transitie*?</t>
  </si>
  <si>
    <t>Indien ja, hoe?*
[vrije tekst; 50 tot 150 woorden]</t>
  </si>
  <si>
    <t>Draagt het project bij tot de digitale transitie*?</t>
  </si>
  <si>
    <t>3.10</t>
  </si>
  <si>
    <t>4. Impact van het project</t>
  </si>
  <si>
    <t>Wat is de beoogde impact (kwantitatief)* ?
[In te vullen waar van toepassing]</t>
  </si>
  <si>
    <t>Groei van het BBP (in miljoen euro)</t>
  </si>
  <si>
    <t>Creatie van nieuwe banen (in duizendtallen):</t>
  </si>
  <si>
    <t>Vermindering broeikasgassen (CO2 ton equivalent):</t>
  </si>
  <si>
    <t>Wat is de beoogde impact (kwalitatief)* ?
[In te vullen waar van toepassing]</t>
  </si>
  <si>
    <t>BBP/banen/CO2</t>
  </si>
  <si>
    <t>Verzachten van de impact van de crisis:</t>
  </si>
  <si>
    <t>Veerkracht:</t>
  </si>
  <si>
    <t xml:space="preserve">Territoriale en sociale cohesie: </t>
  </si>
  <si>
    <t>5. Financiering van het project</t>
  </si>
  <si>
    <t>Wat is de totale geschatte kost van het project tot augustus 2026 (in miljoen EUR)?</t>
  </si>
  <si>
    <t>Gelieve de tabel in te vullen met bedragen per jaar</t>
  </si>
  <si>
    <t>Jaar</t>
  </si>
  <si>
    <t>Vastleggingkredieten (in miljoen euro)</t>
  </si>
  <si>
    <t>Vereffeningskredieten (in miljoen euro)</t>
  </si>
  <si>
    <t xml:space="preserve">Wat zijn andere financieringsbronnen van het project (buiten de faciliteit voor herstel en veerkracht)?
</t>
  </si>
  <si>
    <t>Bron van financiering</t>
  </si>
  <si>
    <t>EU - niet herstel &amp; veerkracht</t>
  </si>
  <si>
    <t>Federale overheid</t>
  </si>
  <si>
    <t>Deelstaat overheden</t>
  </si>
  <si>
    <t>Lokale overheden</t>
  </si>
  <si>
    <t>Private sector</t>
  </si>
  <si>
    <t>Verwachte financiering (in miljoen euro)</t>
  </si>
  <si>
    <t>Indien van toepassing, hoe beoogt het project private middelen te activeren om de impact van de faciliteit voor herstel en veerkracht te vergroten?
[vrije tekst; 50 tot 250 woorden]</t>
  </si>
  <si>
    <t>ID</t>
  </si>
  <si>
    <t>Montant</t>
  </si>
  <si>
    <t>Impact</t>
  </si>
  <si>
    <t>Project ID</t>
  </si>
  <si>
    <t>Type</t>
  </si>
  <si>
    <t>1A</t>
  </si>
  <si>
    <t>Gouvernment</t>
  </si>
  <si>
    <t>Dates</t>
  </si>
  <si>
    <t>Investissement</t>
  </si>
  <si>
    <t>Investering</t>
  </si>
  <si>
    <t>Fédéral</t>
  </si>
  <si>
    <t>Federaal</t>
  </si>
  <si>
    <t xml:space="preserve">Réforme </t>
  </si>
  <si>
    <t>Hervorming</t>
  </si>
  <si>
    <t>Flandre</t>
  </si>
  <si>
    <t>Vlaanderen</t>
  </si>
  <si>
    <t>Région wallonne</t>
  </si>
  <si>
    <t>Waals Gewest</t>
  </si>
  <si>
    <t>Région de Bruxelles-Capitale</t>
  </si>
  <si>
    <t>Brussels Gewest</t>
  </si>
  <si>
    <t>Binaire</t>
  </si>
  <si>
    <t>Contribution green/digital</t>
  </si>
  <si>
    <t>Communauté française</t>
  </si>
  <si>
    <t>Franstalige Gemeenschap</t>
  </si>
  <si>
    <t>Oui</t>
  </si>
  <si>
    <t>Ja</t>
  </si>
  <si>
    <t>Contribue fortement - à hauteur de 100%</t>
  </si>
  <si>
    <t>Volledig - 100%</t>
  </si>
  <si>
    <t>Communauté germanophone</t>
  </si>
  <si>
    <t>Duitstalige Gemeenschap</t>
  </si>
  <si>
    <t>Non</t>
  </si>
  <si>
    <t>Nee</t>
  </si>
  <si>
    <t>Contribue partiellement - à hauteur de 40%</t>
  </si>
  <si>
    <t>Gedeeltelijk - 40%</t>
  </si>
  <si>
    <t>Ne contribue pas</t>
  </si>
  <si>
    <t>Niet</t>
  </si>
  <si>
    <t>Groupes de Travail</t>
  </si>
  <si>
    <t>GT Sustainability</t>
  </si>
  <si>
    <t>GT Digital</t>
  </si>
  <si>
    <t>GT Mobility</t>
  </si>
  <si>
    <t>GT Productivity</t>
  </si>
  <si>
    <t>GT Inclusion (santé, formation, groupes vulnérables)</t>
  </si>
  <si>
    <t>GT Inclusion (oa gezondheidszorg, onderwijs)</t>
  </si>
  <si>
    <t>Philippe Henry</t>
  </si>
  <si>
    <t>Conseiller</t>
  </si>
  <si>
    <t>Création d'une offre de pôles multimodaux visant à un transfert modal de l'autosolisme aux modes collectifs et actifs au travers notamment du développement  d'outils, instruments et réseaux (notamment le concept de "mobility as a service")</t>
  </si>
  <si>
    <t>Réforme/ Investissement</t>
  </si>
  <si>
    <t>fabrice.benoni@gov.wallonie.be</t>
  </si>
  <si>
    <t>0495/241960</t>
  </si>
  <si>
    <t>Communes, Transport collectifs (SNCB, TEC, Taxis…), associations citoyennes, commerçants, entreprises…</t>
  </si>
  <si>
    <t>Diminution de la part modale de la voiture =&gt; diminution des GES et de la pollution de l'air</t>
  </si>
  <si>
    <t>Les mesures liées au développement de Smart Cities et Maas (Mobility as a service) sont basées sur une utilisation de différents outils technologique et numériques.</t>
  </si>
  <si>
    <t>#étude mobilité</t>
  </si>
  <si>
    <t>#étude technique</t>
  </si>
  <si>
    <t>coût moyen par étude
(mio€)</t>
  </si>
  <si>
    <t>coût moyen par étude</t>
  </si>
  <si>
    <t>cout P&amp;R</t>
  </si>
  <si>
    <t>Tot</t>
  </si>
  <si>
    <t>#Smart Cities</t>
  </si>
  <si>
    <t>cout Smart Cities</t>
  </si>
  <si>
    <t>Coût Mobipôle</t>
  </si>
  <si>
    <t>#projet Mobipôles Gare</t>
  </si>
  <si>
    <t>#projet Mobipôles Express</t>
  </si>
  <si>
    <t>#projet Mobipôlesv local</t>
  </si>
  <si>
    <t>MaaS</t>
  </si>
  <si>
    <t>cout Maas</t>
  </si>
  <si>
    <t>#Pacification centre-ville</t>
  </si>
  <si>
    <t>cout</t>
  </si>
  <si>
    <t>#projet P&amp;R full option</t>
  </si>
  <si>
    <t>Les outils d'accompagnement sont décrits (mi-2021), puis testés (fin 2021) puis implémentés (mi-2022)</t>
  </si>
  <si>
    <t>Etude livrée identifiant clairement les lieux où implanter les 20 P+R et Mobipoles ainsi que la taille de chacun.</t>
  </si>
  <si>
    <t>Liste des parties prenantes établies; outils d'accompagnement décrits, testés puis implémentés.</t>
  </si>
  <si>
    <t>20 études techniques  réalisées + 20 CSC rédigés</t>
  </si>
  <si>
    <t>Les chantiers sont créateurs d'emploi, le CA des commerçants augmente, le tout participe à la relance économique.
La pacification des centre-villes favorise les liens sociaux.</t>
  </si>
  <si>
    <t>Développer les infrastructures inter-multimodales favorise la mobilité active et collective et permet donc d'offrir une solution alternative à la voiture et permet de faire face au prochain un choc pétrolier, à une future crise économique ou environnementale impactant l'utilisation de la voiture individuelle.</t>
  </si>
  <si>
    <t>Le développement des mobipôles se fait dans les milieux densément peuplé et les milieux ruraux offrant une solution (différente) à chaque citoyen pour se déplacer. Il participe dès lors à désenclaver certaines zones et renforce donc la cohésion territoriale et sociale.</t>
  </si>
  <si>
    <t>Fédéral : participation à hauteur de 20% au développement de mobipoles Gare; 
Locales : participation à hauteur de 20% aux P+R, aux Smart cities et à la pacification des centres-ville; 
Secteur privé : partenariat à hauteur de 10% dans les mobipôles pour le déveppement d'aménités</t>
  </si>
  <si>
    <t>Engagement avec les entrepreneurs &lt;31/10/2023
15 mobipoles + 5 P+R réalisés &lt;31/12/2026</t>
  </si>
  <si>
    <t>Les mobipôles prévoient la possibilité d'implémenter des services connexes (librairie, retrait de collis, co-working, crèches) qui pourraient attirer des investisseurs et les faire participer financièrement.</t>
  </si>
  <si>
    <t>PIB : diminution de la PM des voitures et des embouteillages permettra de réduire de 5% l'impact sur le PIB estimé à 2,3mia€ par an (source Bureau Fédéral du plan). La pacification des centres-ville apporte des clients suppémentaires et augmentent le CA des commerçants.
Emploi : Les secteurs de la construction et des technologies de l'information bénéficieront de retombée économique suite à la réalisation des projets à hauteur de 9 emplois par millions € investit.
GES : diminution de la part modale de la voiture au profit des transport collectifs et actifs engendrent une diminution proportionnelle des GES.</t>
  </si>
  <si>
    <t>Timing lié à la capacité du SPW et la SOFICO à gérer les différents projets de front.</t>
  </si>
  <si>
    <t>Fabrice Benoni</t>
  </si>
  <si>
    <t>Le projet s'inscrit dans la politique européenne visant à favoriser le report modal et la réduction des gaz à effet de serre dans le secteur du transport de personnes. Le développement d'infrastructures de qualité favorisant le transfert modale, tels que les Mobipôles ou les P+R, encourage la mobilité active et collective au détriment de la voiture.
Une réduction de la part modale de la voiture contribue à atteindre l'objectif de 55% de réduction de GES d'ici 2030, le transport représentant 25% des émissions en Wallonie. Une réduction de 7% de la part modale de la voiture apporte une économie de l'ordre de 350 kt CO2 eq (source : PACE).</t>
  </si>
  <si>
    <t>Le projet vise à diminuer la part modale de la voiture au profit des modes actifs et collectifs en mettant à disposition des usagers une infrastructure (mobipôles et P+R) et des services qualitatifs (navettes notamment) en adéquation avec les besoins locaux. 
Les infrastructures et services proposés seront complétés par la mise en place de réformes structurelles liées à la politique de stationnement en centre-ville, à la pacification des centres-villes et aux cheminements cyclo-piétons. Ceux-ci s'appuieront sur des technologies liées aux Smart Cities et au MaaS (Mobility as a Service).</t>
  </si>
  <si>
    <r>
      <rPr>
        <b/>
        <sz val="11"/>
        <color theme="1"/>
        <rFont val="Calibri"/>
        <family val="2"/>
        <scheme val="minor"/>
      </rPr>
      <t>Investissements :</t>
    </r>
    <r>
      <rPr>
        <sz val="11"/>
        <color theme="1"/>
        <rFont val="Calibri"/>
        <family val="2"/>
        <scheme val="minor"/>
      </rPr>
      <t xml:space="preserve"> 
- Création de Poles multimodaux et amélioration de leur accessibilité cyclo-piétonne (développement infrastructures d'accueil, stationnements, etc.) pour garantir davantage de sécurité. Le développement de pôles multimodaux dans les quartiers urbains (point mob) a débuté via le projet européen eHubs dont 3 villes wallonnes accompagnées par Taxistiop bénéfieront jusque fin 2021. L'objectif est de s'inspirer de l'expérience menée pour développer d'autres points dans toutes les villes wallonnes ; 
- Création P+R : Développer les infrastructures et les services permettant de parquer sa voiture en entrée d'agglomération des grandes villes (10 P+R à créer aux abords des grandes villes wallonnes) afin de rejoindre le centre par des navettes de bus bénéficiant de sites propres et de priorisation aux feux afin d'offrir une solution rapide et à un tarif avantageux comparé à un stationnement en ville.
</t>
    </r>
    <r>
      <rPr>
        <b/>
        <sz val="11"/>
        <color theme="1"/>
        <rFont val="Calibri"/>
        <family val="2"/>
        <scheme val="minor"/>
      </rPr>
      <t xml:space="preserve">Réforme structurelle : </t>
    </r>
    <r>
      <rPr>
        <sz val="11"/>
        <color theme="1"/>
        <rFont val="Calibri"/>
        <family val="2"/>
        <scheme val="minor"/>
      </rPr>
      <t>accompagnement des villes dans la diminution progressive du nombre de places de stationnement en centre-ville au travers notamment d'une tarification dissuasive, pacification des centre-ville à travers la généralisation de zones 30km/h, de zones de rencontres (20km/h) ou de zones piétonnes. Les réformes seront accompagnées du développement d'un système type 'Smart City' permettant de bénéfier des informations mobilité en temps réelle et de type MaaS pour faicilité la planification, la réservation et le paiements des services de mobilité.
Le SPW MI et la SOFICO prendront en charge la mise en oeuvre de ces actions, une enveloppe additionnelle couvrant les frais de personnel additionnel est à prévoir si la capacité interne n'est pas suffisante.</t>
    </r>
  </si>
  <si>
    <t>La population</t>
  </si>
  <si>
    <r>
      <rPr>
        <b/>
        <sz val="11"/>
        <color theme="1"/>
        <rFont val="Calibri"/>
        <family val="2"/>
        <scheme val="minor"/>
      </rPr>
      <t xml:space="preserve">Etape 1: </t>
    </r>
    <r>
      <rPr>
        <sz val="11"/>
        <color theme="1"/>
        <rFont val="Calibri"/>
        <family val="2"/>
        <scheme val="minor"/>
      </rPr>
      <t>Etude de Mobilité identifiant les endroits idéaux pour y développer des mobipoles et des P+R.</t>
    </r>
  </si>
  <si>
    <r>
      <rPr>
        <b/>
        <sz val="11"/>
        <color theme="1"/>
        <rFont val="Calibri"/>
        <family val="2"/>
        <scheme val="minor"/>
      </rPr>
      <t xml:space="preserve">Etape 2: </t>
    </r>
    <r>
      <rPr>
        <sz val="11"/>
        <color theme="1"/>
        <rFont val="Calibri"/>
        <family val="2"/>
        <scheme val="minor"/>
      </rPr>
      <t>Réforme de la politique de stationnement en centre-ville; 
Développement d'outils pour accompagner les villes et communes dans leur politique de pacification des centre-ville et de stationnement;
Développement d'outils technologiques pour faciliter la mobilité en matière de planification, paiement et information (Mobility as a Service + SMart City)</t>
    </r>
  </si>
  <si>
    <r>
      <rPr>
        <b/>
        <sz val="11"/>
        <color theme="1"/>
        <rFont val="Calibri"/>
        <family val="2"/>
        <scheme val="minor"/>
      </rPr>
      <t xml:space="preserve">Etape 3: </t>
    </r>
    <r>
      <rPr>
        <sz val="11"/>
        <color theme="1"/>
        <rFont val="Calibri"/>
        <family val="2"/>
        <scheme val="minor"/>
      </rPr>
      <t>Consultation des parties prenantes</t>
    </r>
  </si>
  <si>
    <r>
      <rPr>
        <b/>
        <sz val="11"/>
        <color theme="1"/>
        <rFont val="Calibri"/>
        <family val="2"/>
        <scheme val="minor"/>
      </rPr>
      <t xml:space="preserve">Etape 4: </t>
    </r>
    <r>
      <rPr>
        <sz val="11"/>
        <color theme="1"/>
        <rFont val="Calibri"/>
        <family val="2"/>
        <scheme val="minor"/>
      </rPr>
      <t>Etudes techniques et réalisation des cahiers des charges</t>
    </r>
  </si>
  <si>
    <r>
      <rPr>
        <b/>
        <sz val="11"/>
        <color theme="1"/>
        <rFont val="Calibri"/>
        <family val="2"/>
        <scheme val="minor"/>
      </rPr>
      <t xml:space="preserve">Etape 5: </t>
    </r>
    <r>
      <rPr>
        <sz val="11"/>
        <color theme="1"/>
        <rFont val="Calibri"/>
        <family val="2"/>
        <scheme val="minor"/>
      </rPr>
      <t>Réalisation des travaux d'infrastructure</t>
    </r>
  </si>
  <si>
    <r>
      <rPr>
        <b/>
        <sz val="11"/>
        <color theme="1"/>
        <rFont val="Calibri"/>
        <family val="2"/>
        <scheme val="minor"/>
      </rPr>
      <t xml:space="preserve">Liens avec les autres investissements/ réformes du Plan de Relance : </t>
    </r>
    <r>
      <rPr>
        <sz val="11"/>
        <color theme="1"/>
        <rFont val="Calibri"/>
        <family val="2"/>
        <scheme val="minor"/>
      </rPr>
      <t xml:space="preserve">
- Projet de réduction de la congestion et amélioration de l'efficience par une gestion digitale et intelligente et de la mobilité (gestion dynamique de la mobilité (Projet de feux tricolores intelligents)) ; 
- L'ensemble des projets contribuant au développement de la mobilité alternative (vélo, BHNS, etc.) permettent indirectement la mise en place du projet en offrant des alternatives aux utilisateurs.
</t>
    </r>
    <r>
      <rPr>
        <b/>
        <sz val="11"/>
        <color theme="1"/>
        <rFont val="Calibri"/>
        <family val="2"/>
        <scheme val="minor"/>
      </rPr>
      <t xml:space="preserve">Liens avec les autres plans/ programmes : </t>
    </r>
    <r>
      <rPr>
        <sz val="11"/>
        <color theme="1"/>
        <rFont val="Calibri"/>
        <family val="2"/>
        <scheme val="minor"/>
      </rPr>
      <t xml:space="preserve">DPR, FAST2030, etc. </t>
    </r>
  </si>
  <si>
    <t>Intermodalité et digitalisation</t>
  </si>
  <si>
    <t xml:space="preserve">Fiche signalétique du projet </t>
  </si>
  <si>
    <t>Description du projet</t>
  </si>
  <si>
    <r>
      <t xml:space="preserve">Le projet s'inscrit dans la politique européenne visant à favoriser le report modal et la réduction des gaz à effet de serre dans le secteur du transport de personnes. 
</t>
    </r>
    <r>
      <rPr>
        <b/>
        <sz val="11"/>
        <color theme="1"/>
        <rFont val="Calibri"/>
        <family val="2"/>
        <scheme val="minor"/>
      </rPr>
      <t xml:space="preserve">La gestion digitale et intelligente de la mobilité </t>
    </r>
    <r>
      <rPr>
        <sz val="11"/>
        <color theme="1"/>
        <rFont val="Calibri"/>
        <family val="2"/>
        <scheme val="minor"/>
      </rPr>
      <t>s'inscrit aussi dans la politique européenne de favorisation du report modal : une gestion plus intelligente des feux, permet d'améliorer la vitesse commerciale des transports en commun, et peut également permettre une plus grande fluidité des modes que sont le velo et la marche à pied, augmentant l'attractativité de l'intermodalité
L'ensemble de ces projets répond  aux déclinaisons wallonnes des objectifs européens repris dans la Déclaration de Politique Régionale (DPR) et en particulier dans la vision FAST2030 (Fluidité Accessibilité Sécurité Santé Transfert Modal) fixant les objectifs wallons en la matière à l'horizon 2030.</t>
    </r>
  </si>
  <si>
    <r>
      <t>L'objectif est de diminuer la part modale de la voiture au profit des modes actifs et collectifs en mettant à disposition des usagers une infrastructure  en adéquation avec les besoins locaux. Il s'agit de concrètement de mener un projet de d</t>
    </r>
    <r>
      <rPr>
        <b/>
        <sz val="11"/>
        <color theme="1"/>
        <rFont val="Calibri"/>
        <family val="2"/>
        <scheme val="minor"/>
      </rPr>
      <t>igitalisation</t>
    </r>
    <r>
      <rPr>
        <sz val="11"/>
        <color theme="1"/>
        <rFont val="Calibri"/>
        <family val="2"/>
        <scheme val="minor"/>
      </rPr>
      <t xml:space="preserve"> : la centralisation de la gestion et la modernisation de l’ensemble des feux tricolores régionaux gérant 600 carrefours routiers wallons permettant d'assurer une meilleure gestion des conditions de circulation ainsi que la priorisation des transports en commun et des usagers actifs (piétons cyclistes, etc). L'objectif est l'amélioration de l'efficacité des transports en commun (amélioration de la vitesse commerciale) et de l'attractivité des transports en commun et des modes actifs.</t>
    </r>
  </si>
  <si>
    <t>45 millions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</si>
</sst>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quot;€&quot;_-;\-* #,##0.00\ &quot;€&quot;_-;_-* &quot;-&quot;??\ &quot;€&quot;_-;_-@_-"/>
    <numFmt numFmtId="165" formatCode="_-* #,##0.00_-;\-* #,##0.00_-;_-* &quot;-&quot;??_-;_-@_-"/>
    <numFmt numFmtId="166" formatCode="#&quot; m€&quot;"/>
    <numFmt numFmtId="167" formatCode="#&quot; mille&quot;"/>
    <numFmt numFmtId="168" formatCode="#&quot; CO2 TE&quot;"/>
    <numFmt numFmtId="169" formatCode="#&quot; duizend&quot;"/>
    <numFmt numFmtId="170" formatCode="_-* #,##0_-;\-* #,##0_-;_-* &quot;-&quot;??_-;_-@_-"/>
    <numFmt numFmtId="171" formatCode="_-* #,##0.0_-;\-* #,##0.0_-;_-* &quot;-&quot;??_-;_-@_-"/>
  </numFmts>
  <fonts count="23" x14ac:knownFonts="1">
    <font>
      <sz val="11"/>
      <color theme="1"/>
      <name val="Calibri"/>
      <family val="2"/>
      <scheme val="minor"/>
    </font>
    <font>
      <sz val="10"/>
      <color theme="1"/>
      <name val="Trebuchet MS"/>
      <family val="2"/>
    </font>
    <font>
      <b/>
      <sz val="11"/>
      <color theme="1"/>
      <name val="Calibri"/>
      <family val="2"/>
      <scheme val="minor"/>
    </font>
    <font>
      <b/>
      <sz val="18"/>
      <color theme="0"/>
      <name val="Calibri"/>
      <family val="2"/>
      <scheme val="minor"/>
    </font>
    <font>
      <i/>
      <sz val="11"/>
      <color theme="1"/>
      <name val="Calibri"/>
      <family val="2"/>
      <scheme val="minor"/>
    </font>
    <font>
      <sz val="8"/>
      <name val="Calibri"/>
      <family val="2"/>
      <scheme val="minor"/>
    </font>
    <font>
      <b/>
      <sz val="11"/>
      <color rgb="FFFF0000"/>
      <name val="Calibri"/>
      <family val="2"/>
      <scheme val="minor"/>
    </font>
    <font>
      <sz val="11"/>
      <name val="Calibri"/>
      <family val="2"/>
      <scheme val="minor"/>
    </font>
    <font>
      <b/>
      <i/>
      <sz val="9"/>
      <color theme="1"/>
      <name val="Calibri"/>
      <family val="2"/>
      <scheme val="minor"/>
    </font>
    <font>
      <b/>
      <sz val="11"/>
      <color theme="0"/>
      <name val="Calibri"/>
      <family val="2"/>
      <scheme val="minor"/>
    </font>
    <font>
      <b/>
      <sz val="10"/>
      <color theme="1"/>
      <name val="Helvetica"/>
      <family val="2"/>
    </font>
    <font>
      <b/>
      <sz val="11"/>
      <color rgb="FF000000"/>
      <name val="Calibri"/>
      <family val="2"/>
    </font>
    <font>
      <sz val="11"/>
      <color rgb="FF000000"/>
      <name val="Calibri"/>
      <family val="2"/>
    </font>
    <font>
      <i/>
      <sz val="11"/>
      <color rgb="FF000000"/>
      <name val="Calibri"/>
      <family val="2"/>
    </font>
    <font>
      <sz val="11"/>
      <name val="Calibri"/>
      <family val="2"/>
    </font>
    <font>
      <i/>
      <sz val="9"/>
      <color theme="1"/>
      <name val="Calibri"/>
      <family val="2"/>
      <scheme val="minor"/>
    </font>
    <font>
      <b/>
      <i/>
      <sz val="9"/>
      <color rgb="FFFF0000"/>
      <name val="Calibri"/>
      <family val="2"/>
      <scheme val="minor"/>
    </font>
    <font>
      <sz val="11"/>
      <color theme="1"/>
      <name val="Calibri"/>
      <family val="2"/>
      <scheme val="minor"/>
    </font>
    <font>
      <u/>
      <sz val="11"/>
      <color theme="10"/>
      <name val="Calibri"/>
      <family val="2"/>
      <scheme val="minor"/>
    </font>
    <font>
      <sz val="11"/>
      <color indexed="8"/>
      <name val="Calibri"/>
      <family val="2"/>
      <charset val="1"/>
    </font>
    <font>
      <b/>
      <u val="singleAccounting"/>
      <sz val="11"/>
      <color theme="1"/>
      <name val="Calibri"/>
      <family val="2"/>
      <scheme val="minor"/>
    </font>
    <font>
      <b/>
      <u/>
      <sz val="11"/>
      <color theme="1"/>
      <name val="Calibri"/>
      <family val="2"/>
      <scheme val="minor"/>
    </font>
    <font>
      <sz val="10"/>
      <color rgb="FF000000"/>
      <name val="Tahoma"/>
      <family val="2"/>
    </font>
  </fonts>
  <fills count="11">
    <fill>
      <patternFill patternType="none"/>
    </fill>
    <fill>
      <patternFill patternType="gray125"/>
    </fill>
    <fill>
      <patternFill patternType="solid">
        <fgColor rgb="FF00206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rgb="FF0070C0"/>
        <bgColor indexed="64"/>
      </patternFill>
    </fill>
    <fill>
      <patternFill patternType="solid">
        <fgColor rgb="FFD9E1F2"/>
        <bgColor rgb="FF000000"/>
      </patternFill>
    </fill>
    <fill>
      <patternFill patternType="solid">
        <fgColor rgb="FFFFFFFF"/>
        <bgColor rgb="FF000000"/>
      </patternFill>
    </fill>
    <fill>
      <patternFill patternType="solid">
        <fgColor theme="7" tint="0.79998168889431442"/>
        <bgColor rgb="FF000000"/>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style="thick">
        <color indexed="64"/>
      </left>
      <right style="thick">
        <color indexed="64"/>
      </right>
      <top style="thick">
        <color indexed="64"/>
      </top>
      <bottom/>
      <diagonal/>
    </border>
    <border>
      <left style="thick">
        <color indexed="64"/>
      </left>
      <right/>
      <top style="thick">
        <color indexed="64"/>
      </top>
      <bottom/>
      <diagonal/>
    </border>
    <border>
      <left/>
      <right style="thick">
        <color indexed="64"/>
      </right>
      <top style="thick">
        <color indexed="64"/>
      </top>
      <bottom/>
      <diagonal/>
    </border>
    <border>
      <left style="thin">
        <color indexed="64"/>
      </left>
      <right style="thin">
        <color indexed="64"/>
      </right>
      <top style="thick">
        <color indexed="64"/>
      </top>
      <bottom/>
      <diagonal/>
    </border>
    <border>
      <left style="thin">
        <color indexed="64"/>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thin">
        <color indexed="64"/>
      </right>
      <top/>
      <bottom style="thick">
        <color indexed="64"/>
      </bottom>
      <diagonal/>
    </border>
    <border>
      <left/>
      <right style="thin">
        <color indexed="64"/>
      </right>
      <top style="thick">
        <color indexed="64"/>
      </top>
      <bottom style="thin">
        <color indexed="64"/>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indexed="64"/>
      </top>
      <bottom style="thick">
        <color indexed="64"/>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ck">
        <color indexed="64"/>
      </left>
      <right/>
      <top/>
      <bottom/>
      <diagonal/>
    </border>
    <border>
      <left style="thin">
        <color rgb="FF000000"/>
      </left>
      <right/>
      <top style="thin">
        <color indexed="64"/>
      </top>
      <bottom style="thin">
        <color indexed="64"/>
      </bottom>
      <diagonal/>
    </border>
    <border>
      <left/>
      <right style="thin">
        <color rgb="FF000000"/>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0">
    <xf numFmtId="0" fontId="0" fillId="0" borderId="0"/>
    <xf numFmtId="0" fontId="17" fillId="0" borderId="0"/>
    <xf numFmtId="0" fontId="18" fillId="0" borderId="0" applyNumberFormat="0" applyFill="0" applyBorder="0" applyAlignment="0" applyProtection="0"/>
    <xf numFmtId="0" fontId="1" fillId="0" borderId="0"/>
    <xf numFmtId="0" fontId="19" fillId="0" borderId="0"/>
    <xf numFmtId="165" fontId="17" fillId="0" borderId="0" applyFont="0" applyFill="0" applyBorder="0" applyAlignment="0" applyProtection="0"/>
    <xf numFmtId="164" fontId="17" fillId="0" borderId="0" applyFont="0" applyFill="0" applyBorder="0" applyAlignment="0" applyProtection="0"/>
    <xf numFmtId="165" fontId="1"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cellStyleXfs>
  <cellXfs count="349">
    <xf numFmtId="0" fontId="0" fillId="0" borderId="0" xfId="0"/>
    <xf numFmtId="0" fontId="0" fillId="0" borderId="0" xfId="0"/>
    <xf numFmtId="0" fontId="0" fillId="0" borderId="0" xfId="0" applyBorder="1"/>
    <xf numFmtId="0" fontId="0" fillId="0" borderId="25"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15" xfId="0" applyBorder="1" applyAlignment="1">
      <alignment wrapText="1"/>
    </xf>
    <xf numFmtId="0" fontId="0" fillId="0" borderId="1" xfId="0" applyBorder="1" applyAlignment="1">
      <alignment wrapText="1"/>
    </xf>
    <xf numFmtId="49" fontId="0" fillId="0" borderId="27" xfId="0" applyNumberFormat="1" applyFill="1" applyBorder="1" applyAlignment="1">
      <alignment vertical="center" wrapText="1"/>
    </xf>
    <xf numFmtId="17" fontId="0" fillId="0" borderId="0" xfId="0" applyNumberFormat="1"/>
    <xf numFmtId="0" fontId="0" fillId="5" borderId="6" xfId="0" applyFill="1" applyBorder="1" applyAlignment="1">
      <alignment vertical="center" wrapText="1"/>
    </xf>
    <xf numFmtId="0" fontId="8" fillId="0" borderId="0" xfId="0" applyFont="1" applyBorder="1" applyAlignment="1">
      <alignment horizontal="left" vertical="top" wrapText="1"/>
    </xf>
    <xf numFmtId="14" fontId="0" fillId="4" borderId="14" xfId="0" applyNumberFormat="1" applyFill="1" applyBorder="1" applyAlignment="1"/>
    <xf numFmtId="0" fontId="0" fillId="5" borderId="6" xfId="0" applyFill="1" applyBorder="1" applyAlignment="1">
      <alignment horizontal="center" vertical="center"/>
    </xf>
    <xf numFmtId="0" fontId="0" fillId="5" borderId="21" xfId="0" applyFill="1" applyBorder="1" applyAlignment="1">
      <alignment horizontal="center" vertical="center"/>
    </xf>
    <xf numFmtId="0" fontId="0" fillId="5" borderId="14" xfId="0" applyFill="1" applyBorder="1" applyAlignment="1">
      <alignment horizontal="center" vertical="center" wrapText="1"/>
    </xf>
    <xf numFmtId="0" fontId="0" fillId="5" borderId="12" xfId="0" applyFill="1" applyBorder="1" applyAlignment="1">
      <alignment horizontal="center"/>
    </xf>
    <xf numFmtId="0" fontId="0" fillId="5" borderId="14" xfId="0" applyFill="1" applyBorder="1" applyAlignment="1">
      <alignment horizontal="center"/>
    </xf>
    <xf numFmtId="0" fontId="9" fillId="7" borderId="0" xfId="0" applyFont="1" applyFill="1"/>
    <xf numFmtId="167" fontId="0" fillId="4" borderId="1" xfId="0" applyNumberFormat="1" applyFill="1" applyBorder="1" applyAlignment="1"/>
    <xf numFmtId="168" fontId="0" fillId="4" borderId="1" xfId="0" applyNumberFormat="1" applyFill="1" applyBorder="1" applyAlignment="1"/>
    <xf numFmtId="166" fontId="0" fillId="4" borderId="1" xfId="0" applyNumberFormat="1" applyFill="1" applyBorder="1" applyAlignment="1">
      <alignment vertical="top" wrapText="1"/>
    </xf>
    <xf numFmtId="166" fontId="0" fillId="4" borderId="2" xfId="0" applyNumberFormat="1" applyFill="1" applyBorder="1" applyAlignment="1">
      <alignment horizontal="center" vertical="top" wrapText="1"/>
    </xf>
    <xf numFmtId="166" fontId="0" fillId="4" borderId="6" xfId="0" applyNumberFormat="1" applyFill="1" applyBorder="1" applyAlignment="1">
      <alignment horizontal="center" vertical="center"/>
    </xf>
    <xf numFmtId="166" fontId="0" fillId="4" borderId="17" xfId="0" applyNumberFormat="1" applyFill="1" applyBorder="1" applyAlignment="1">
      <alignment wrapText="1"/>
    </xf>
    <xf numFmtId="166" fontId="0" fillId="4" borderId="17" xfId="0" applyNumberFormat="1" applyFill="1" applyBorder="1" applyAlignment="1">
      <alignment horizontal="center" wrapText="1"/>
    </xf>
    <xf numFmtId="166" fontId="0" fillId="4" borderId="16" xfId="0" applyNumberFormat="1" applyFill="1" applyBorder="1"/>
    <xf numFmtId="166" fontId="0" fillId="4" borderId="13" xfId="0" applyNumberFormat="1" applyFill="1" applyBorder="1" applyAlignment="1">
      <alignment vertical="top" wrapText="1"/>
    </xf>
    <xf numFmtId="166" fontId="0" fillId="4" borderId="28" xfId="0" applyNumberFormat="1" applyFill="1" applyBorder="1" applyAlignment="1">
      <alignment horizontal="center" vertical="top" wrapText="1"/>
    </xf>
    <xf numFmtId="166" fontId="0" fillId="4" borderId="6" xfId="0" applyNumberFormat="1" applyFill="1" applyBorder="1" applyAlignment="1">
      <alignment vertical="center" wrapText="1"/>
    </xf>
    <xf numFmtId="0" fontId="0" fillId="0" borderId="5" xfId="0" applyBorder="1"/>
    <xf numFmtId="0" fontId="0" fillId="0" borderId="6" xfId="0" applyFill="1" applyBorder="1" applyAlignment="1">
      <alignment horizontal="left" vertical="top"/>
    </xf>
    <xf numFmtId="0" fontId="0" fillId="4" borderId="6" xfId="0" applyFill="1" applyBorder="1" applyAlignment="1"/>
    <xf numFmtId="166" fontId="0" fillId="4" borderId="6" xfId="0" applyNumberFormat="1" applyFill="1" applyBorder="1" applyAlignment="1"/>
    <xf numFmtId="0" fontId="0" fillId="4" borderId="1" xfId="0" applyFill="1" applyBorder="1" applyAlignment="1">
      <alignment wrapText="1"/>
    </xf>
    <xf numFmtId="0" fontId="0" fillId="4" borderId="16" xfId="0" applyFill="1" applyBorder="1" applyAlignment="1">
      <alignment wrapText="1"/>
    </xf>
    <xf numFmtId="0" fontId="10" fillId="0" borderId="0" xfId="0" applyFont="1"/>
    <xf numFmtId="0" fontId="0" fillId="4" borderId="1" xfId="0" applyFill="1" applyBorder="1"/>
    <xf numFmtId="49" fontId="0" fillId="0" borderId="27" xfId="0" applyNumberFormat="1" applyBorder="1" applyAlignment="1">
      <alignment vertical="center" wrapText="1"/>
    </xf>
    <xf numFmtId="14" fontId="0" fillId="4" borderId="14" xfId="0" applyNumberFormat="1" applyFill="1" applyBorder="1"/>
    <xf numFmtId="14" fontId="0" fillId="4" borderId="1" xfId="0" applyNumberFormat="1" applyFill="1" applyBorder="1"/>
    <xf numFmtId="0" fontId="0" fillId="4" borderId="15" xfId="0" applyFill="1" applyBorder="1"/>
    <xf numFmtId="0" fontId="0" fillId="0" borderId="52" xfId="0" applyBorder="1"/>
    <xf numFmtId="169" fontId="0" fillId="4" borderId="1" xfId="0" applyNumberFormat="1" applyFill="1" applyBorder="1" applyAlignment="1"/>
    <xf numFmtId="0" fontId="0" fillId="0" borderId="15" xfId="0" applyBorder="1" applyAlignment="1">
      <alignment vertical="top"/>
    </xf>
    <xf numFmtId="0" fontId="0" fillId="0" borderId="6" xfId="0" applyBorder="1" applyAlignment="1">
      <alignment vertical="top"/>
    </xf>
    <xf numFmtId="0" fontId="0" fillId="0" borderId="15" xfId="0" applyBorder="1" applyAlignment="1">
      <alignment horizontal="left" vertical="top"/>
    </xf>
    <xf numFmtId="0" fontId="0" fillId="0" borderId="1" xfId="0" applyBorder="1" applyAlignment="1">
      <alignment vertical="top"/>
    </xf>
    <xf numFmtId="0" fontId="0" fillId="0" borderId="1" xfId="0" applyBorder="1" applyAlignment="1">
      <alignment vertical="center" wrapText="1"/>
    </xf>
    <xf numFmtId="0" fontId="0" fillId="4" borderId="1" xfId="0" applyFill="1" applyBorder="1" applyAlignment="1">
      <alignment vertical="top" wrapText="1"/>
    </xf>
    <xf numFmtId="0" fontId="0" fillId="4" borderId="16" xfId="0" applyFill="1" applyBorder="1" applyAlignment="1">
      <alignment vertical="top" wrapText="1"/>
    </xf>
    <xf numFmtId="0" fontId="0" fillId="0" borderId="15" xfId="0" applyBorder="1" applyAlignment="1">
      <alignment vertical="center" wrapText="1"/>
    </xf>
    <xf numFmtId="0" fontId="0" fillId="0" borderId="1" xfId="0" applyBorder="1" applyAlignment="1">
      <alignment vertical="center"/>
    </xf>
    <xf numFmtId="0" fontId="0" fillId="5" borderId="13" xfId="0" applyFill="1" applyBorder="1" applyAlignment="1">
      <alignment vertical="center" wrapText="1"/>
    </xf>
    <xf numFmtId="0" fontId="0" fillId="0" borderId="1" xfId="0" applyBorder="1" applyAlignment="1">
      <alignment horizontal="left" vertical="top"/>
    </xf>
    <xf numFmtId="0" fontId="0" fillId="0" borderId="10" xfId="0" applyBorder="1"/>
    <xf numFmtId="0" fontId="0" fillId="0" borderId="55" xfId="0" applyBorder="1" applyAlignment="1">
      <alignment vertical="top"/>
    </xf>
    <xf numFmtId="0" fontId="0" fillId="0" borderId="58" xfId="0" applyBorder="1" applyAlignment="1">
      <alignment vertical="top"/>
    </xf>
    <xf numFmtId="0" fontId="0" fillId="0" borderId="62" xfId="0" applyBorder="1" applyAlignment="1">
      <alignment vertical="top"/>
    </xf>
    <xf numFmtId="0" fontId="0" fillId="0" borderId="0" xfId="0"/>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11" xfId="0" applyBorder="1" applyAlignment="1">
      <alignment horizontal="center" vertical="center" wrapText="1"/>
    </xf>
    <xf numFmtId="0" fontId="21" fillId="0" borderId="0" xfId="0" applyFont="1" applyAlignment="1">
      <alignment vertical="top"/>
    </xf>
    <xf numFmtId="171" fontId="0" fillId="0" borderId="13" xfId="8" applyNumberFormat="1" applyFont="1" applyBorder="1" applyAlignment="1">
      <alignment horizontal="center" vertical="center"/>
    </xf>
    <xf numFmtId="171" fontId="0" fillId="0" borderId="11" xfId="0" applyNumberFormat="1" applyBorder="1" applyAlignment="1">
      <alignment horizontal="center" vertical="center" wrapText="1"/>
    </xf>
    <xf numFmtId="171" fontId="0" fillId="0" borderId="2" xfId="0" applyNumberFormat="1" applyBorder="1" applyAlignment="1">
      <alignment horizontal="center" vertical="center" wrapText="1"/>
    </xf>
    <xf numFmtId="171" fontId="20" fillId="0" borderId="0" xfId="0" applyNumberFormat="1" applyFont="1" applyAlignment="1">
      <alignment vertical="top"/>
    </xf>
    <xf numFmtId="171" fontId="0" fillId="0" borderId="0" xfId="0" applyNumberFormat="1" applyAlignment="1">
      <alignment vertical="top"/>
    </xf>
    <xf numFmtId="171" fontId="0" fillId="0" borderId="12" xfId="8" applyNumberFormat="1" applyFont="1" applyBorder="1" applyAlignment="1">
      <alignment horizontal="center" vertical="center"/>
    </xf>
    <xf numFmtId="170" fontId="0" fillId="4" borderId="6" xfId="9" applyNumberFormat="1" applyFont="1" applyFill="1" applyBorder="1" applyAlignment="1"/>
    <xf numFmtId="0" fontId="0" fillId="0" borderId="0" xfId="0" applyAlignment="1"/>
    <xf numFmtId="0" fontId="0" fillId="0" borderId="1" xfId="0" applyBorder="1" applyAlignment="1"/>
    <xf numFmtId="0" fontId="0" fillId="4" borderId="1" xfId="0" applyFill="1" applyBorder="1" applyAlignment="1"/>
    <xf numFmtId="0" fontId="0" fillId="0" borderId="60" xfId="0" applyBorder="1" applyAlignment="1">
      <alignment vertical="top"/>
    </xf>
    <xf numFmtId="0" fontId="0" fillId="0" borderId="1" xfId="0" applyFill="1" applyBorder="1" applyAlignment="1">
      <alignment horizontal="left" vertical="top"/>
    </xf>
    <xf numFmtId="0" fontId="0" fillId="0" borderId="6" xfId="0" applyBorder="1" applyAlignment="1">
      <alignment vertical="top"/>
    </xf>
    <xf numFmtId="0" fontId="0" fillId="0" borderId="1" xfId="0" applyBorder="1" applyAlignment="1">
      <alignment vertical="top"/>
    </xf>
    <xf numFmtId="0" fontId="0" fillId="0" borderId="2" xfId="0" applyBorder="1" applyAlignment="1">
      <alignment wrapText="1"/>
    </xf>
    <xf numFmtId="14" fontId="0" fillId="4" borderId="1" xfId="0" applyNumberFormat="1" applyFill="1" applyBorder="1" applyAlignment="1"/>
    <xf numFmtId="0" fontId="0" fillId="0" borderId="15" xfId="0" applyBorder="1" applyAlignment="1">
      <alignment vertical="top"/>
    </xf>
    <xf numFmtId="0" fontId="0" fillId="4" borderId="15" xfId="0" applyFill="1" applyBorder="1" applyAlignment="1"/>
    <xf numFmtId="0" fontId="0" fillId="5" borderId="13" xfId="0" applyFill="1" applyBorder="1" applyAlignment="1">
      <alignment vertical="center" wrapText="1"/>
    </xf>
    <xf numFmtId="0" fontId="0" fillId="0" borderId="1" xfId="0" applyBorder="1" applyAlignment="1">
      <alignment horizontal="left" vertical="top"/>
    </xf>
    <xf numFmtId="0" fontId="0" fillId="4" borderId="1" xfId="0" applyFill="1" applyBorder="1" applyAlignment="1">
      <alignment vertical="center" wrapText="1"/>
    </xf>
    <xf numFmtId="166" fontId="0" fillId="4" borderId="2" xfId="0" applyNumberFormat="1" applyFill="1" applyBorder="1" applyAlignment="1">
      <alignment horizontal="center" vertical="center" wrapText="1"/>
    </xf>
    <xf numFmtId="166" fontId="0" fillId="4" borderId="28" xfId="0" applyNumberFormat="1" applyFill="1" applyBorder="1" applyAlignment="1">
      <alignment horizontal="center" vertical="center" wrapText="1"/>
    </xf>
    <xf numFmtId="166" fontId="0" fillId="4" borderId="13" xfId="0" applyNumberFormat="1" applyFill="1" applyBorder="1" applyAlignment="1">
      <alignment horizontal="center" vertical="center" wrapText="1"/>
    </xf>
    <xf numFmtId="166" fontId="0" fillId="4" borderId="6" xfId="0" applyNumberFormat="1" applyFill="1" applyBorder="1" applyAlignment="1">
      <alignment horizontal="center" vertical="center" wrapText="1"/>
    </xf>
    <xf numFmtId="166" fontId="0" fillId="4" borderId="1" xfId="0" applyNumberFormat="1" applyFill="1" applyBorder="1" applyAlignment="1">
      <alignment horizontal="center" vertical="center" wrapText="1"/>
    </xf>
    <xf numFmtId="166" fontId="0" fillId="4" borderId="17" xfId="0" applyNumberFormat="1" applyFill="1" applyBorder="1" applyAlignment="1">
      <alignment horizontal="center" vertical="center" wrapText="1"/>
    </xf>
    <xf numFmtId="166" fontId="0" fillId="4" borderId="16" xfId="0" applyNumberFormat="1" applyFill="1" applyBorder="1" applyAlignment="1">
      <alignment horizontal="center" vertical="center"/>
    </xf>
    <xf numFmtId="49" fontId="0" fillId="0" borderId="5" xfId="0" applyNumberFormat="1" applyBorder="1" applyAlignment="1">
      <alignment vertical="top" wrapText="1"/>
    </xf>
    <xf numFmtId="49" fontId="0" fillId="0" borderId="0" xfId="0" applyNumberFormat="1" applyBorder="1" applyAlignment="1">
      <alignment vertical="top" wrapText="1"/>
    </xf>
    <xf numFmtId="0" fontId="0" fillId="0" borderId="1" xfId="0" applyBorder="1" applyAlignment="1">
      <alignment vertical="top"/>
    </xf>
    <xf numFmtId="0" fontId="0" fillId="0" borderId="14" xfId="0" applyBorder="1" applyAlignment="1">
      <alignment vertical="center" wrapText="1"/>
    </xf>
    <xf numFmtId="0" fontId="0" fillId="0" borderId="14" xfId="0" applyBorder="1" applyAlignment="1">
      <alignment vertical="center"/>
    </xf>
    <xf numFmtId="0" fontId="0" fillId="0" borderId="21"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49" fontId="0" fillId="4" borderId="38" xfId="0" quotePrefix="1" applyNumberFormat="1" applyFill="1" applyBorder="1" applyAlignment="1">
      <alignment vertical="center" wrapText="1"/>
    </xf>
    <xf numFmtId="49" fontId="0" fillId="4" borderId="36" xfId="0" applyNumberFormat="1" applyFill="1" applyBorder="1" applyAlignment="1">
      <alignment vertical="center" wrapText="1"/>
    </xf>
    <xf numFmtId="49" fontId="0" fillId="4" borderId="37" xfId="0" applyNumberFormat="1" applyFill="1" applyBorder="1" applyAlignment="1">
      <alignment vertical="center" wrapText="1"/>
    </xf>
    <xf numFmtId="49" fontId="0" fillId="4" borderId="5" xfId="0" applyNumberFormat="1" applyFill="1" applyBorder="1" applyAlignment="1">
      <alignment vertical="center" wrapText="1"/>
    </xf>
    <xf numFmtId="49" fontId="0" fillId="4" borderId="0" xfId="0" applyNumberFormat="1" applyFill="1" applyAlignment="1">
      <alignment vertical="center" wrapText="1"/>
    </xf>
    <xf numFmtId="49" fontId="0" fillId="4" borderId="10" xfId="0" applyNumberFormat="1" applyFill="1" applyBorder="1" applyAlignment="1">
      <alignment vertical="center" wrapText="1"/>
    </xf>
    <xf numFmtId="49" fontId="0" fillId="4" borderId="28" xfId="0" applyNumberFormat="1" applyFill="1" applyBorder="1" applyAlignment="1">
      <alignment vertical="center" wrapText="1"/>
    </xf>
    <xf numFmtId="49" fontId="0" fillId="4" borderId="29" xfId="0" applyNumberFormat="1" applyFill="1" applyBorder="1" applyAlignment="1">
      <alignment vertical="center" wrapText="1"/>
    </xf>
    <xf numFmtId="49" fontId="0" fillId="4" borderId="30" xfId="0" applyNumberFormat="1" applyFill="1" applyBorder="1" applyAlignment="1">
      <alignment vertical="center" wrapText="1"/>
    </xf>
    <xf numFmtId="0" fontId="2" fillId="3" borderId="20" xfId="0" applyFont="1" applyFill="1" applyBorder="1" applyAlignment="1">
      <alignment horizontal="left"/>
    </xf>
    <xf numFmtId="0" fontId="0" fillId="0" borderId="6" xfId="0" applyBorder="1" applyAlignment="1">
      <alignment vertical="top"/>
    </xf>
    <xf numFmtId="0" fontId="0" fillId="0" borderId="6" xfId="0" applyBorder="1" applyAlignment="1">
      <alignment vertical="center" wrapText="1"/>
    </xf>
    <xf numFmtId="0" fontId="0" fillId="0" borderId="1" xfId="0" applyBorder="1" applyAlignment="1">
      <alignment vertical="center" wrapText="1"/>
    </xf>
    <xf numFmtId="0" fontId="0" fillId="0" borderId="16" xfId="0" applyBorder="1" applyAlignment="1">
      <alignment vertical="center" wrapText="1"/>
    </xf>
    <xf numFmtId="49" fontId="0" fillId="4" borderId="6" xfId="0" applyNumberFormat="1" applyFill="1" applyBorder="1" applyAlignment="1">
      <alignment horizontal="left" vertical="center" wrapText="1"/>
    </xf>
    <xf numFmtId="49" fontId="0" fillId="4" borderId="6" xfId="0" applyNumberFormat="1" applyFill="1" applyBorder="1" applyAlignment="1">
      <alignment horizontal="left" vertical="center"/>
    </xf>
    <xf numFmtId="49" fontId="0" fillId="4" borderId="1" xfId="0" applyNumberFormat="1" applyFill="1" applyBorder="1" applyAlignment="1">
      <alignment horizontal="left" vertical="center"/>
    </xf>
    <xf numFmtId="49" fontId="0" fillId="4" borderId="15" xfId="0" applyNumberFormat="1" applyFill="1" applyBorder="1" applyAlignment="1">
      <alignment horizontal="left" vertical="center"/>
    </xf>
    <xf numFmtId="0" fontId="0" fillId="0" borderId="0" xfId="0" applyAlignment="1"/>
    <xf numFmtId="0" fontId="3" fillId="2" borderId="0" xfId="0" applyFont="1" applyFill="1" applyBorder="1" applyAlignment="1">
      <alignment horizontal="left" vertical="center"/>
    </xf>
    <xf numFmtId="0" fontId="2" fillId="3" borderId="15" xfId="0" applyFont="1" applyFill="1" applyBorder="1" applyAlignment="1">
      <alignment horizontal="left"/>
    </xf>
    <xf numFmtId="0" fontId="0" fillId="0" borderId="56" xfId="0" applyBorder="1" applyAlignment="1"/>
    <xf numFmtId="0" fontId="0" fillId="4" borderId="1" xfId="0" applyFill="1" applyBorder="1" applyAlignment="1"/>
    <xf numFmtId="0" fontId="0" fillId="4" borderId="59" xfId="0" applyFill="1" applyBorder="1" applyAlignment="1"/>
    <xf numFmtId="0" fontId="0" fillId="4" borderId="14" xfId="0" applyFill="1" applyBorder="1" applyAlignment="1">
      <alignment vertical="top" wrapText="1"/>
    </xf>
    <xf numFmtId="0" fontId="0" fillId="4" borderId="1" xfId="0" applyFill="1" applyBorder="1" applyAlignment="1">
      <alignment vertical="top" wrapText="1"/>
    </xf>
    <xf numFmtId="0" fontId="0" fillId="4" borderId="16" xfId="0" applyFill="1" applyBorder="1" applyAlignment="1">
      <alignment vertical="top" wrapText="1"/>
    </xf>
    <xf numFmtId="0" fontId="0" fillId="0" borderId="15" xfId="0" applyBorder="1" applyAlignment="1">
      <alignment vertical="top"/>
    </xf>
    <xf numFmtId="0" fontId="0" fillId="0" borderId="27" xfId="0" applyBorder="1" applyAlignment="1">
      <alignment vertical="top"/>
    </xf>
    <xf numFmtId="0" fontId="0" fillId="5" borderId="11" xfId="0" applyFill="1" applyBorder="1" applyAlignment="1">
      <alignment vertical="center"/>
    </xf>
    <xf numFmtId="0" fontId="0" fillId="5" borderId="13" xfId="0" applyFill="1" applyBorder="1" applyAlignment="1">
      <alignment vertical="center"/>
    </xf>
    <xf numFmtId="0" fontId="0" fillId="5" borderId="11" xfId="0" applyFill="1" applyBorder="1" applyAlignment="1">
      <alignment vertical="center" wrapText="1"/>
    </xf>
    <xf numFmtId="0" fontId="0" fillId="5" borderId="13" xfId="0" applyFill="1" applyBorder="1" applyAlignment="1">
      <alignment vertical="center" wrapText="1"/>
    </xf>
    <xf numFmtId="0" fontId="0" fillId="0" borderId="2" xfId="0" applyFill="1" applyBorder="1" applyAlignment="1">
      <alignment vertical="top" wrapText="1"/>
    </xf>
    <xf numFmtId="0" fontId="0" fillId="0" borderId="4" xfId="0" applyFill="1" applyBorder="1" applyAlignment="1">
      <alignment vertical="top" wrapText="1"/>
    </xf>
    <xf numFmtId="166" fontId="0" fillId="4" borderId="17" xfId="0" applyNumberFormat="1" applyFill="1" applyBorder="1" applyAlignment="1">
      <alignment horizontal="center" vertical="center" wrapText="1"/>
    </xf>
    <xf numFmtId="166" fontId="0" fillId="4" borderId="19" xfId="0" applyNumberFormat="1" applyFill="1" applyBorder="1" applyAlignment="1">
      <alignment horizontal="center" vertical="center" wrapText="1"/>
    </xf>
    <xf numFmtId="0" fontId="2" fillId="3" borderId="32" xfId="0" applyFont="1" applyFill="1" applyBorder="1" applyAlignment="1">
      <alignment horizontal="left"/>
    </xf>
    <xf numFmtId="0" fontId="2" fillId="3" borderId="33" xfId="0" applyFont="1" applyFill="1" applyBorder="1" applyAlignment="1">
      <alignment horizontal="left"/>
    </xf>
    <xf numFmtId="0" fontId="0" fillId="0" borderId="27" xfId="0" applyBorder="1" applyAlignment="1"/>
    <xf numFmtId="166" fontId="0" fillId="4" borderId="34" xfId="0" applyNumberFormat="1" applyFill="1" applyBorder="1" applyAlignment="1"/>
    <xf numFmtId="166" fontId="0" fillId="4" borderId="27" xfId="0" applyNumberFormat="1" applyFill="1" applyBorder="1" applyAlignment="1"/>
    <xf numFmtId="0" fontId="0" fillId="0" borderId="27" xfId="0" applyBorder="1" applyAlignment="1">
      <alignment vertical="center" wrapText="1"/>
    </xf>
    <xf numFmtId="0" fontId="0" fillId="0" borderId="15" xfId="0" applyBorder="1" applyAlignment="1">
      <alignment vertical="center" wrapText="1"/>
    </xf>
    <xf numFmtId="0" fontId="0" fillId="5" borderId="11" xfId="0" applyFill="1" applyBorder="1" applyAlignment="1"/>
    <xf numFmtId="0" fontId="0" fillId="5" borderId="13" xfId="0" applyFill="1" applyBorder="1" applyAlignment="1"/>
    <xf numFmtId="0" fontId="0" fillId="0" borderId="16" xfId="0" applyBorder="1" applyAlignment="1">
      <alignment wrapText="1"/>
    </xf>
    <xf numFmtId="0" fontId="0" fillId="0" borderId="15" xfId="0" applyBorder="1" applyAlignment="1">
      <alignment horizontal="left" vertical="top"/>
    </xf>
    <xf numFmtId="0" fontId="0" fillId="0" borderId="27" xfId="0" applyBorder="1" applyAlignment="1">
      <alignment horizontal="left" vertical="top"/>
    </xf>
    <xf numFmtId="0" fontId="0" fillId="0" borderId="34" xfId="0" applyBorder="1" applyAlignment="1">
      <alignment horizontal="left" vertical="top"/>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10"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4" borderId="2" xfId="0" applyFill="1" applyBorder="1" applyAlignment="1">
      <alignment horizontal="center" vertical="top" wrapText="1"/>
    </xf>
    <xf numFmtId="0" fontId="0" fillId="4" borderId="3" xfId="0" applyFill="1" applyBorder="1" applyAlignment="1">
      <alignment horizontal="center" vertical="top" wrapText="1"/>
    </xf>
    <xf numFmtId="0" fontId="0" fillId="4" borderId="2" xfId="0" applyFill="1" applyBorder="1" applyAlignment="1">
      <alignment vertical="top" wrapText="1"/>
    </xf>
    <xf numFmtId="0" fontId="0" fillId="4" borderId="3" xfId="0" applyFill="1" applyBorder="1" applyAlignment="1">
      <alignment vertical="top" wrapText="1"/>
    </xf>
    <xf numFmtId="0" fontId="0" fillId="4" borderId="4" xfId="0" applyFill="1" applyBorder="1" applyAlignment="1">
      <alignment vertical="top" wrapText="1"/>
    </xf>
    <xf numFmtId="0" fontId="0" fillId="4" borderId="17" xfId="0" applyFill="1" applyBorder="1" applyAlignment="1">
      <alignment vertical="top" wrapText="1"/>
    </xf>
    <xf numFmtId="0" fontId="0" fillId="4" borderId="18" xfId="0" applyFill="1" applyBorder="1" applyAlignment="1">
      <alignment vertical="top" wrapText="1"/>
    </xf>
    <xf numFmtId="0" fontId="0" fillId="4" borderId="19" xfId="0" applyFill="1" applyBorder="1" applyAlignment="1">
      <alignment vertical="top" wrapText="1"/>
    </xf>
    <xf numFmtId="0" fontId="0" fillId="0" borderId="6" xfId="0" applyBorder="1" applyAlignment="1">
      <alignment horizontal="left" vertical="top"/>
    </xf>
    <xf numFmtId="0" fontId="0" fillId="0" borderId="6" xfId="0" applyBorder="1" applyAlignment="1">
      <alignment vertical="center"/>
    </xf>
    <xf numFmtId="0" fontId="7" fillId="0" borderId="6" xfId="0" applyFont="1" applyBorder="1" applyAlignment="1"/>
    <xf numFmtId="0" fontId="0" fillId="0" borderId="6" xfId="0" applyBorder="1" applyAlignment="1"/>
    <xf numFmtId="0" fontId="0" fillId="0" borderId="1" xfId="0" applyBorder="1" applyAlignment="1"/>
    <xf numFmtId="0" fontId="0" fillId="0" borderId="20" xfId="0" applyBorder="1" applyAlignment="1">
      <alignment vertical="center" wrapText="1"/>
    </xf>
    <xf numFmtId="0" fontId="0" fillId="0" borderId="20" xfId="0" applyBorder="1" applyAlignment="1">
      <alignment vertical="center"/>
    </xf>
    <xf numFmtId="49" fontId="0" fillId="4" borderId="20" xfId="0" applyNumberFormat="1" applyFill="1" applyBorder="1" applyAlignment="1">
      <alignment vertical="top" wrapText="1"/>
    </xf>
    <xf numFmtId="0" fontId="0" fillId="0" borderId="31" xfId="0" applyBorder="1" applyAlignment="1">
      <alignment vertical="center" wrapText="1"/>
    </xf>
    <xf numFmtId="0" fontId="0" fillId="0" borderId="32" xfId="0" applyBorder="1" applyAlignment="1">
      <alignment vertical="center" wrapText="1"/>
    </xf>
    <xf numFmtId="0" fontId="0" fillId="0" borderId="33" xfId="0" applyBorder="1" applyAlignment="1">
      <alignment vertical="center" wrapText="1"/>
    </xf>
    <xf numFmtId="0" fontId="0" fillId="4" borderId="14" xfId="0" quotePrefix="1" applyFill="1" applyBorder="1" applyAlignment="1"/>
    <xf numFmtId="0" fontId="0" fillId="4" borderId="14" xfId="0" applyFill="1" applyBorder="1" applyAlignment="1"/>
    <xf numFmtId="0" fontId="0" fillId="4" borderId="15" xfId="0" applyFill="1" applyBorder="1" applyAlignment="1"/>
    <xf numFmtId="0" fontId="0" fillId="0" borderId="26" xfId="0" applyBorder="1" applyAlignment="1">
      <alignment vertical="center" wrapText="1"/>
    </xf>
    <xf numFmtId="0" fontId="0" fillId="0" borderId="26" xfId="0" applyBorder="1" applyAlignment="1">
      <alignment vertical="center"/>
    </xf>
    <xf numFmtId="49" fontId="0" fillId="4" borderId="26" xfId="0" applyNumberFormat="1" applyFill="1" applyBorder="1" applyAlignment="1">
      <alignment vertical="top" wrapText="1"/>
    </xf>
    <xf numFmtId="49" fontId="0" fillId="4" borderId="21" xfId="0" quotePrefix="1" applyNumberFormat="1" applyFill="1" applyBorder="1" applyAlignment="1"/>
    <xf numFmtId="49" fontId="0" fillId="4" borderId="22" xfId="0" quotePrefix="1" applyNumberFormat="1" applyFill="1" applyBorder="1" applyAlignment="1"/>
    <xf numFmtId="49" fontId="0" fillId="4" borderId="12" xfId="0" quotePrefix="1" applyNumberFormat="1" applyFill="1" applyBorder="1" applyAlignment="1"/>
    <xf numFmtId="49" fontId="0" fillId="4" borderId="7" xfId="0" applyNumberFormat="1" applyFill="1" applyBorder="1" applyAlignment="1">
      <alignment vertical="center" wrapText="1"/>
    </xf>
    <xf numFmtId="49" fontId="0" fillId="4" borderId="8" xfId="0" applyNumberFormat="1" applyFill="1" applyBorder="1" applyAlignment="1">
      <alignment vertical="center" wrapText="1"/>
    </xf>
    <xf numFmtId="49" fontId="0" fillId="4" borderId="9" xfId="0" applyNumberFormat="1" applyFill="1" applyBorder="1" applyAlignment="1">
      <alignment vertical="center" wrapText="1"/>
    </xf>
    <xf numFmtId="49" fontId="0" fillId="4" borderId="0" xfId="0" applyNumberFormat="1" applyFill="1" applyBorder="1" applyAlignment="1">
      <alignment vertical="center" wrapText="1"/>
    </xf>
    <xf numFmtId="49" fontId="0" fillId="4" borderId="31" xfId="0" quotePrefix="1" applyNumberFormat="1" applyFill="1" applyBorder="1" applyAlignment="1"/>
    <xf numFmtId="49" fontId="0" fillId="4" borderId="32" xfId="0" quotePrefix="1" applyNumberFormat="1" applyFill="1" applyBorder="1" applyAlignment="1"/>
    <xf numFmtId="0" fontId="0" fillId="4" borderId="4" xfId="0" applyFill="1" applyBorder="1" applyAlignment="1">
      <alignment vertical="center" wrapText="1"/>
    </xf>
    <xf numFmtId="0" fontId="0" fillId="4" borderId="1" xfId="0" applyFill="1" applyBorder="1" applyAlignment="1">
      <alignment vertical="center" wrapText="1"/>
    </xf>
    <xf numFmtId="0" fontId="0" fillId="0" borderId="2" xfId="0" applyBorder="1" applyAlignment="1"/>
    <xf numFmtId="0" fontId="0" fillId="0" borderId="4" xfId="0" applyBorder="1" applyAlignment="1"/>
    <xf numFmtId="0" fontId="0" fillId="0" borderId="2" xfId="0" applyBorder="1" applyAlignment="1">
      <alignment wrapText="1"/>
    </xf>
    <xf numFmtId="0" fontId="0" fillId="0" borderId="4" xfId="0" applyBorder="1" applyAlignment="1">
      <alignment wrapText="1"/>
    </xf>
    <xf numFmtId="0" fontId="0" fillId="0" borderId="13" xfId="0" applyBorder="1" applyAlignment="1">
      <alignment vertical="center" wrapText="1"/>
    </xf>
    <xf numFmtId="0" fontId="0" fillId="0" borderId="4" xfId="0" applyBorder="1" applyAlignment="1">
      <alignment vertical="center" wrapText="1"/>
    </xf>
    <xf numFmtId="0" fontId="0" fillId="0" borderId="9" xfId="0" applyBorder="1" applyAlignment="1">
      <alignment vertical="center" wrapText="1"/>
    </xf>
    <xf numFmtId="14" fontId="0" fillId="4" borderId="1" xfId="0" applyNumberFormat="1" applyFill="1" applyBorder="1" applyAlignment="1"/>
    <xf numFmtId="0" fontId="0" fillId="0" borderId="15" xfId="0" applyFill="1" applyBorder="1" applyAlignment="1"/>
    <xf numFmtId="14" fontId="0" fillId="4" borderId="15" xfId="0" applyNumberFormat="1" applyFill="1" applyBorder="1" applyAlignment="1"/>
    <xf numFmtId="0" fontId="0" fillId="4" borderId="14" xfId="0" applyFill="1" applyBorder="1" applyAlignment="1">
      <alignment vertical="center" wrapText="1"/>
    </xf>
    <xf numFmtId="0" fontId="0" fillId="0" borderId="21" xfId="0" applyBorder="1" applyAlignment="1"/>
    <xf numFmtId="0" fontId="0" fillId="0" borderId="35" xfId="0" applyBorder="1" applyAlignment="1"/>
    <xf numFmtId="49" fontId="0" fillId="4" borderId="31" xfId="0" quotePrefix="1" applyNumberFormat="1" applyFill="1" applyBorder="1" applyAlignment="1">
      <alignment vertical="center" wrapText="1"/>
    </xf>
    <xf numFmtId="49" fontId="0" fillId="4" borderId="32" xfId="0" applyNumberFormat="1" applyFill="1" applyBorder="1" applyAlignment="1">
      <alignment vertical="center" wrapText="1"/>
    </xf>
    <xf numFmtId="0" fontId="0" fillId="0" borderId="14" xfId="0" applyFill="1" applyBorder="1" applyAlignment="1"/>
    <xf numFmtId="49" fontId="0" fillId="4" borderId="1" xfId="0" applyNumberFormat="1" applyFill="1" applyBorder="1" applyAlignment="1"/>
    <xf numFmtId="0" fontId="0" fillId="0" borderId="1" xfId="0" applyFill="1" applyBorder="1" applyAlignment="1">
      <alignment vertical="center"/>
    </xf>
    <xf numFmtId="49" fontId="0" fillId="4" borderId="1" xfId="0" applyNumberFormat="1" applyFill="1" applyBorder="1" applyAlignment="1">
      <alignment wrapText="1"/>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1" xfId="0" applyFill="1" applyBorder="1" applyAlignment="1"/>
    <xf numFmtId="0" fontId="0" fillId="0" borderId="7" xfId="0" applyBorder="1" applyAlignment="1">
      <alignment wrapText="1"/>
    </xf>
    <xf numFmtId="0" fontId="0" fillId="0" borderId="8" xfId="0" applyBorder="1" applyAlignment="1">
      <alignment wrapText="1"/>
    </xf>
    <xf numFmtId="0" fontId="0" fillId="0" borderId="9" xfId="0" applyBorder="1" applyAlignment="1">
      <alignment wrapText="1"/>
    </xf>
    <xf numFmtId="0" fontId="0" fillId="0" borderId="3" xfId="0" applyBorder="1" applyAlignment="1">
      <alignment wrapText="1"/>
    </xf>
    <xf numFmtId="0" fontId="0" fillId="0" borderId="5" xfId="0" applyBorder="1" applyAlignment="1">
      <alignment wrapText="1"/>
    </xf>
    <xf numFmtId="0" fontId="0" fillId="0" borderId="0" xfId="0" applyBorder="1" applyAlignment="1">
      <alignment wrapText="1"/>
    </xf>
    <xf numFmtId="0" fontId="0" fillId="0" borderId="10" xfId="0" applyBorder="1" applyAlignment="1">
      <alignment wrapText="1"/>
    </xf>
    <xf numFmtId="0" fontId="0" fillId="0" borderId="1" xfId="0" applyFill="1" applyBorder="1" applyAlignment="1">
      <alignment horizontal="left" vertical="top"/>
    </xf>
    <xf numFmtId="0" fontId="0" fillId="0" borderId="11" xfId="0" applyBorder="1" applyAlignment="1">
      <alignment wrapText="1"/>
    </xf>
    <xf numFmtId="0" fontId="0" fillId="0" borderId="13" xfId="0" applyBorder="1" applyAlignment="1">
      <alignment wrapText="1"/>
    </xf>
    <xf numFmtId="0" fontId="0" fillId="0" borderId="2" xfId="0" quotePrefix="1" applyBorder="1" applyAlignment="1"/>
    <xf numFmtId="0" fontId="0" fillId="0" borderId="3" xfId="0" quotePrefix="1" applyBorder="1" applyAlignment="1"/>
    <xf numFmtId="0" fontId="0" fillId="0" borderId="4" xfId="0" quotePrefix="1" applyBorder="1" applyAlignment="1"/>
    <xf numFmtId="0" fontId="0" fillId="0" borderId="2" xfId="0" quotePrefix="1" applyBorder="1" applyAlignment="1">
      <alignment wrapText="1"/>
    </xf>
    <xf numFmtId="0" fontId="0" fillId="0" borderId="3" xfId="0" quotePrefix="1" applyBorder="1" applyAlignment="1">
      <alignment wrapText="1"/>
    </xf>
    <xf numFmtId="0" fontId="0" fillId="0" borderId="4" xfId="0" quotePrefix="1" applyBorder="1" applyAlignment="1">
      <alignment wrapText="1"/>
    </xf>
    <xf numFmtId="0" fontId="0" fillId="0" borderId="15" xfId="0" applyBorder="1" applyAlignment="1"/>
    <xf numFmtId="0" fontId="0" fillId="0" borderId="63" xfId="0" applyBorder="1" applyAlignment="1"/>
    <xf numFmtId="0" fontId="0" fillId="0" borderId="64" xfId="0" applyBorder="1" applyAlignment="1"/>
    <xf numFmtId="0" fontId="0" fillId="0" borderId="65" xfId="0" applyBorder="1" applyAlignment="1"/>
    <xf numFmtId="0" fontId="0" fillId="6" borderId="63" xfId="0" applyFill="1" applyBorder="1" applyAlignment="1"/>
    <xf numFmtId="0" fontId="0" fillId="6" borderId="64" xfId="0" applyFill="1" applyBorder="1" applyAlignment="1"/>
    <xf numFmtId="0" fontId="0" fillId="6" borderId="66" xfId="0" applyFill="1" applyBorder="1" applyAlignment="1"/>
    <xf numFmtId="0" fontId="2" fillId="3" borderId="34" xfId="0" applyFont="1" applyFill="1" applyBorder="1" applyAlignment="1">
      <alignment horizontal="left"/>
    </xf>
    <xf numFmtId="0" fontId="8" fillId="0" borderId="1" xfId="0" applyFont="1" applyBorder="1" applyAlignment="1">
      <alignment horizontal="left" vertical="top" wrapText="1"/>
    </xf>
    <xf numFmtId="0" fontId="0" fillId="4" borderId="56" xfId="0" applyFill="1" applyBorder="1" applyAlignment="1"/>
    <xf numFmtId="0" fontId="0" fillId="4" borderId="57" xfId="0" applyFill="1" applyBorder="1" applyAlignment="1"/>
    <xf numFmtId="0" fontId="4" fillId="4" borderId="1" xfId="0" applyFont="1" applyFill="1" applyBorder="1" applyAlignment="1"/>
    <xf numFmtId="0" fontId="4" fillId="4" borderId="59" xfId="0" applyFont="1" applyFill="1" applyBorder="1" applyAlignment="1"/>
    <xf numFmtId="0" fontId="18" fillId="4" borderId="1" xfId="2" applyFill="1" applyBorder="1" applyAlignment="1"/>
    <xf numFmtId="0" fontId="0" fillId="0" borderId="60" xfId="0" applyBorder="1" applyAlignment="1">
      <alignment vertical="top"/>
    </xf>
    <xf numFmtId="0" fontId="0" fillId="0" borderId="61" xfId="0" applyBorder="1" applyAlignment="1">
      <alignment vertical="top"/>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4" fillId="6" borderId="1" xfId="0" applyFont="1" applyFill="1" applyBorder="1" applyAlignment="1"/>
    <xf numFmtId="0" fontId="4" fillId="6" borderId="59" xfId="0" applyFont="1" applyFill="1" applyBorder="1" applyAlignment="1"/>
    <xf numFmtId="0" fontId="0" fillId="0" borderId="3" xfId="0" applyBorder="1" applyAlignment="1">
      <alignment vertical="center"/>
    </xf>
    <xf numFmtId="0" fontId="0" fillId="0" borderId="4" xfId="0" applyBorder="1" applyAlignment="1">
      <alignment vertical="center"/>
    </xf>
    <xf numFmtId="0" fontId="0" fillId="0" borderId="2" xfId="0" applyBorder="1" applyAlignment="1">
      <alignment vertical="top" wrapText="1"/>
    </xf>
    <xf numFmtId="0" fontId="0" fillId="0" borderId="4" xfId="0" applyBorder="1" applyAlignment="1">
      <alignment vertical="top" wrapText="1"/>
    </xf>
    <xf numFmtId="0" fontId="2" fillId="3" borderId="29" xfId="0" applyFont="1" applyFill="1" applyBorder="1" applyAlignment="1">
      <alignment horizontal="left"/>
    </xf>
    <xf numFmtId="166" fontId="0" fillId="4" borderId="17" xfId="0" applyNumberFormat="1" applyFill="1" applyBorder="1" applyAlignment="1">
      <alignment vertical="center" wrapText="1"/>
    </xf>
    <xf numFmtId="166" fontId="0" fillId="4" borderId="19" xfId="0" applyNumberFormat="1" applyFill="1" applyBorder="1" applyAlignment="1">
      <alignment vertical="center" wrapText="1"/>
    </xf>
    <xf numFmtId="0" fontId="0" fillId="0" borderId="0" xfId="0" applyAlignment="1">
      <alignment horizontal="left" vertical="center" wrapText="1"/>
    </xf>
    <xf numFmtId="49" fontId="0" fillId="4" borderId="7" xfId="0" applyNumberFormat="1" applyFill="1" applyBorder="1" applyAlignment="1">
      <alignment vertical="top" wrapText="1"/>
    </xf>
    <xf numFmtId="49" fontId="0" fillId="4" borderId="8" xfId="0" applyNumberFormat="1" applyFill="1" applyBorder="1" applyAlignment="1">
      <alignment vertical="top" wrapText="1"/>
    </xf>
    <xf numFmtId="49" fontId="0" fillId="4" borderId="9" xfId="0" applyNumberFormat="1" applyFill="1" applyBorder="1" applyAlignment="1">
      <alignment vertical="top" wrapText="1"/>
    </xf>
    <xf numFmtId="49" fontId="0" fillId="4" borderId="5" xfId="0" applyNumberFormat="1" applyFill="1" applyBorder="1" applyAlignment="1">
      <alignment vertical="top" wrapText="1"/>
    </xf>
    <xf numFmtId="49" fontId="0" fillId="4" borderId="0" xfId="0" applyNumberFormat="1" applyFill="1" applyBorder="1" applyAlignment="1">
      <alignment vertical="top" wrapText="1"/>
    </xf>
    <xf numFmtId="49" fontId="0" fillId="4" borderId="10" xfId="0" applyNumberFormat="1" applyFill="1" applyBorder="1" applyAlignment="1">
      <alignment vertical="top" wrapText="1"/>
    </xf>
    <xf numFmtId="49" fontId="0" fillId="4" borderId="28" xfId="0" applyNumberFormat="1" applyFill="1" applyBorder="1" applyAlignment="1">
      <alignment vertical="top" wrapText="1"/>
    </xf>
    <xf numFmtId="49" fontId="0" fillId="4" borderId="29" xfId="0" applyNumberFormat="1" applyFill="1" applyBorder="1" applyAlignment="1">
      <alignment vertical="top" wrapText="1"/>
    </xf>
    <xf numFmtId="49" fontId="0" fillId="4" borderId="30" xfId="0" applyNumberFormat="1" applyFill="1" applyBorder="1" applyAlignment="1">
      <alignment vertical="top" wrapText="1"/>
    </xf>
    <xf numFmtId="14" fontId="0" fillId="4" borderId="7" xfId="0" applyNumberFormat="1" applyFill="1" applyBorder="1" applyAlignment="1">
      <alignment horizontal="left" vertical="top" wrapText="1"/>
    </xf>
    <xf numFmtId="14" fontId="0" fillId="4" borderId="8" xfId="0" applyNumberFormat="1" applyFill="1" applyBorder="1" applyAlignment="1">
      <alignment horizontal="left" vertical="top" wrapText="1"/>
    </xf>
    <xf numFmtId="14" fontId="0" fillId="4" borderId="9" xfId="0" applyNumberFormat="1" applyFill="1" applyBorder="1" applyAlignment="1">
      <alignment horizontal="left" vertical="top" wrapText="1"/>
    </xf>
    <xf numFmtId="14" fontId="0" fillId="4" borderId="5" xfId="0" applyNumberFormat="1" applyFill="1" applyBorder="1" applyAlignment="1">
      <alignment horizontal="left" vertical="top" wrapText="1"/>
    </xf>
    <xf numFmtId="14" fontId="0" fillId="4" borderId="0" xfId="0" applyNumberFormat="1" applyFill="1" applyAlignment="1">
      <alignment horizontal="left" vertical="top" wrapText="1"/>
    </xf>
    <xf numFmtId="14" fontId="0" fillId="4" borderId="10" xfId="0" applyNumberFormat="1" applyFill="1" applyBorder="1" applyAlignment="1">
      <alignment horizontal="left" vertical="top" wrapText="1"/>
    </xf>
    <xf numFmtId="14" fontId="0" fillId="4" borderId="11" xfId="0" applyNumberFormat="1" applyFill="1" applyBorder="1" applyAlignment="1">
      <alignment horizontal="left" vertical="top" wrapText="1"/>
    </xf>
    <xf numFmtId="14" fontId="0" fillId="4" borderId="12" xfId="0" applyNumberFormat="1" applyFill="1" applyBorder="1" applyAlignment="1">
      <alignment horizontal="left" vertical="top" wrapText="1"/>
    </xf>
    <xf numFmtId="14" fontId="0" fillId="4" borderId="13" xfId="0" applyNumberFormat="1" applyFill="1" applyBorder="1" applyAlignment="1">
      <alignment horizontal="left" vertical="top" wrapText="1"/>
    </xf>
    <xf numFmtId="0" fontId="12" fillId="0" borderId="11" xfId="0" applyFont="1" applyFill="1" applyBorder="1" applyAlignment="1"/>
    <xf numFmtId="0" fontId="12" fillId="0" borderId="54" xfId="0" applyFont="1" applyFill="1" applyBorder="1" applyAlignment="1"/>
    <xf numFmtId="0" fontId="12" fillId="0" borderId="2" xfId="0" applyFont="1" applyFill="1" applyBorder="1" applyAlignment="1"/>
    <xf numFmtId="0" fontId="12" fillId="0" borderId="44" xfId="0" applyFont="1" applyFill="1" applyBorder="1" applyAlignment="1"/>
    <xf numFmtId="0" fontId="14" fillId="0" borderId="2" xfId="0" applyFont="1" applyFill="1" applyBorder="1" applyAlignment="1">
      <alignment wrapText="1"/>
    </xf>
    <xf numFmtId="0" fontId="14" fillId="0" borderId="44" xfId="0" applyFont="1" applyFill="1" applyBorder="1" applyAlignment="1">
      <alignment wrapText="1"/>
    </xf>
    <xf numFmtId="14" fontId="0" fillId="4" borderId="28" xfId="0" applyNumberFormat="1" applyFill="1" applyBorder="1" applyAlignment="1">
      <alignment horizontal="left" vertical="top" wrapText="1"/>
    </xf>
    <xf numFmtId="14" fontId="0" fillId="4" borderId="29" xfId="0" applyNumberFormat="1" applyFill="1" applyBorder="1" applyAlignment="1">
      <alignment horizontal="left" vertical="top" wrapText="1"/>
    </xf>
    <xf numFmtId="14" fontId="0" fillId="4" borderId="30" xfId="0" applyNumberFormat="1" applyFill="1" applyBorder="1" applyAlignment="1">
      <alignment horizontal="left" vertical="top" wrapText="1"/>
    </xf>
    <xf numFmtId="0" fontId="0" fillId="0" borderId="2" xfId="0" applyBorder="1" applyAlignment="1">
      <alignment horizontal="left" vertical="center"/>
    </xf>
    <xf numFmtId="0" fontId="0" fillId="0" borderId="3" xfId="0" applyBorder="1" applyAlignment="1">
      <alignment horizontal="left" vertical="center"/>
    </xf>
    <xf numFmtId="49" fontId="0" fillId="4" borderId="47" xfId="0" applyNumberFormat="1" applyFill="1" applyBorder="1" applyAlignment="1">
      <alignment horizontal="center"/>
    </xf>
    <xf numFmtId="14" fontId="0" fillId="4" borderId="11" xfId="0" applyNumberFormat="1" applyFill="1" applyBorder="1" applyAlignment="1"/>
    <xf numFmtId="14" fontId="0" fillId="4" borderId="12" xfId="0" applyNumberFormat="1" applyFill="1" applyBorder="1" applyAlignment="1"/>
    <xf numFmtId="14" fontId="0" fillId="4" borderId="13" xfId="0" applyNumberFormat="1" applyFill="1" applyBorder="1" applyAlignment="1"/>
    <xf numFmtId="14" fontId="0" fillId="4" borderId="17" xfId="0" applyNumberFormat="1" applyFill="1" applyBorder="1" applyAlignment="1"/>
    <xf numFmtId="14" fontId="0" fillId="4" borderId="18" xfId="0" applyNumberFormat="1" applyFill="1" applyBorder="1" applyAlignment="1"/>
    <xf numFmtId="14" fontId="0" fillId="4" borderId="48" xfId="0" applyNumberFormat="1" applyFill="1" applyBorder="1" applyAlignment="1"/>
    <xf numFmtId="49" fontId="0" fillId="4" borderId="14" xfId="0" quotePrefix="1" applyNumberFormat="1" applyFill="1" applyBorder="1" applyAlignment="1">
      <alignment vertical="top" wrapText="1"/>
    </xf>
    <xf numFmtId="49" fontId="0" fillId="4" borderId="14" xfId="0" applyNumberFormat="1" applyFill="1" applyBorder="1" applyAlignment="1">
      <alignment vertical="top" wrapText="1"/>
    </xf>
    <xf numFmtId="49" fontId="0" fillId="4" borderId="1" xfId="0" applyNumberFormat="1" applyFill="1" applyBorder="1" applyAlignment="1">
      <alignment vertical="top" wrapText="1"/>
    </xf>
    <xf numFmtId="49" fontId="0" fillId="4" borderId="16" xfId="0" applyNumberFormat="1" applyFill="1" applyBorder="1" applyAlignment="1">
      <alignment vertical="top" wrapText="1"/>
    </xf>
    <xf numFmtId="49" fontId="0" fillId="4" borderId="31" xfId="0" applyNumberFormat="1" applyFill="1" applyBorder="1" applyAlignment="1">
      <alignment vertical="top" wrapText="1"/>
    </xf>
    <xf numFmtId="49" fontId="0" fillId="4" borderId="32" xfId="0" applyNumberFormat="1" applyFill="1" applyBorder="1" applyAlignment="1">
      <alignment vertical="top" wrapText="1"/>
    </xf>
    <xf numFmtId="0" fontId="0" fillId="0" borderId="14" xfId="0" applyBorder="1" applyAlignment="1"/>
    <xf numFmtId="49" fontId="0" fillId="4" borderId="15" xfId="0" applyNumberFormat="1" applyFill="1" applyBorder="1" applyAlignment="1"/>
    <xf numFmtId="0" fontId="2" fillId="3" borderId="14" xfId="0" applyFont="1" applyFill="1" applyBorder="1" applyAlignment="1">
      <alignment horizontal="left"/>
    </xf>
    <xf numFmtId="0" fontId="2" fillId="3" borderId="26" xfId="0" applyFont="1" applyFill="1" applyBorder="1" applyAlignment="1">
      <alignment horizontal="left"/>
    </xf>
    <xf numFmtId="49" fontId="0" fillId="4" borderId="14" xfId="0" applyNumberFormat="1" applyFill="1" applyBorder="1" applyAlignment="1">
      <alignment horizontal="left" vertical="top" wrapText="1"/>
    </xf>
    <xf numFmtId="49" fontId="0" fillId="4" borderId="1" xfId="0" applyNumberFormat="1" applyFill="1" applyBorder="1" applyAlignment="1">
      <alignment horizontal="left" vertical="top" wrapText="1"/>
    </xf>
    <xf numFmtId="49" fontId="0" fillId="4" borderId="16" xfId="0" applyNumberFormat="1" applyFill="1" applyBorder="1" applyAlignment="1">
      <alignment horizontal="left" vertical="top" wrapText="1"/>
    </xf>
    <xf numFmtId="0" fontId="0" fillId="0" borderId="45" xfId="0" applyBorder="1" applyAlignment="1">
      <alignment horizontal="left" vertical="top"/>
    </xf>
    <xf numFmtId="0" fontId="0" fillId="0" borderId="46" xfId="0" applyBorder="1" applyAlignment="1">
      <alignment horizontal="left" vertical="top"/>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0" xfId="0" applyAlignment="1">
      <alignment horizontal="center" vertical="center" wrapText="1"/>
    </xf>
    <xf numFmtId="0" fontId="0" fillId="0" borderId="10" xfId="0"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wrapText="1"/>
    </xf>
    <xf numFmtId="0" fontId="13" fillId="10" borderId="1" xfId="0" applyFont="1" applyFill="1" applyBorder="1" applyAlignment="1"/>
    <xf numFmtId="0" fontId="11" fillId="8" borderId="1" xfId="0" applyFont="1" applyFill="1" applyBorder="1" applyAlignment="1"/>
    <xf numFmtId="0" fontId="0" fillId="0" borderId="1" xfId="0" applyBorder="1" applyAlignment="1">
      <alignment horizontal="left" vertical="top"/>
    </xf>
    <xf numFmtId="0" fontId="12" fillId="0" borderId="2" xfId="0" applyFont="1" applyBorder="1" applyAlignment="1"/>
    <xf numFmtId="0" fontId="12" fillId="0" borderId="3" xfId="0" applyFont="1" applyBorder="1" applyAlignment="1"/>
    <xf numFmtId="0" fontId="12" fillId="0" borderId="4" xfId="0" applyFont="1" applyBorder="1" applyAlignment="1"/>
    <xf numFmtId="0" fontId="12" fillId="0" borderId="7" xfId="0" applyFont="1" applyBorder="1" applyAlignment="1"/>
    <xf numFmtId="0" fontId="12" fillId="0" borderId="8" xfId="0" applyFont="1" applyBorder="1" applyAlignment="1"/>
    <xf numFmtId="0" fontId="12" fillId="0" borderId="9" xfId="0" applyFont="1" applyBorder="1" applyAlignment="1"/>
    <xf numFmtId="0" fontId="12" fillId="0" borderId="40" xfId="0" applyFont="1" applyBorder="1" applyAlignment="1"/>
    <xf numFmtId="0" fontId="0" fillId="6" borderId="53" xfId="0" applyFill="1" applyBorder="1" applyAlignment="1"/>
    <xf numFmtId="0" fontId="0" fillId="6" borderId="3" xfId="0" applyFill="1" applyBorder="1" applyAlignment="1"/>
    <xf numFmtId="0" fontId="0" fillId="6" borderId="4" xfId="0" applyFill="1" applyBorder="1" applyAlignment="1"/>
    <xf numFmtId="0" fontId="12" fillId="0" borderId="49" xfId="0" applyFont="1" applyBorder="1" applyAlignment="1"/>
    <xf numFmtId="0" fontId="12" fillId="0" borderId="50" xfId="0" applyFont="1" applyBorder="1" applyAlignment="1"/>
    <xf numFmtId="0" fontId="12" fillId="0" borderId="51" xfId="0" applyFont="1" applyBorder="1" applyAlignment="1"/>
    <xf numFmtId="0" fontId="3" fillId="2" borderId="0" xfId="0" applyFont="1" applyFill="1" applyAlignment="1">
      <alignment horizontal="left" vertical="center"/>
    </xf>
    <xf numFmtId="0" fontId="11" fillId="8" borderId="0" xfId="0" applyFont="1" applyFill="1" applyAlignment="1"/>
    <xf numFmtId="0" fontId="11" fillId="8" borderId="39" xfId="0" applyFont="1" applyFill="1" applyBorder="1" applyAlignment="1"/>
    <xf numFmtId="0" fontId="12" fillId="0" borderId="41" xfId="0" applyFont="1" applyBorder="1" applyAlignment="1"/>
    <xf numFmtId="0" fontId="12" fillId="0" borderId="42" xfId="0" applyFont="1" applyBorder="1" applyAlignment="1"/>
    <xf numFmtId="0" fontId="12" fillId="0" borderId="43" xfId="0" applyFont="1" applyBorder="1" applyAlignment="1"/>
    <xf numFmtId="0" fontId="13" fillId="9" borderId="2" xfId="0" applyFont="1" applyFill="1" applyBorder="1" applyAlignment="1"/>
    <xf numFmtId="0" fontId="13" fillId="9" borderId="3" xfId="0" applyFont="1" applyFill="1" applyBorder="1" applyAlignment="1"/>
    <xf numFmtId="0" fontId="13" fillId="9" borderId="44" xfId="0" applyFont="1" applyFill="1" applyBorder="1" applyAlignment="1"/>
  </cellXfs>
  <cellStyles count="10">
    <cellStyle name="Comma 2" xfId="5" xr:uid="{285E3C67-BA22-4CA9-83F1-033AB55FF487}"/>
    <cellStyle name="Comma 3" xfId="7" xr:uid="{F36AF591-1DD8-4AD4-9358-808EB06CBFA4}"/>
    <cellStyle name="Currency 2" xfId="6" xr:uid="{EE6C1F59-144F-4AAB-A1EC-98B6B287F023}"/>
    <cellStyle name="Excel Built-in Normal" xfId="4" xr:uid="{7D82B251-AEC2-4F2C-8DA5-27FE5FA331B9}"/>
    <cellStyle name="Lien hypertexte" xfId="2" builtinId="8"/>
    <cellStyle name="Milliers" xfId="9" builtinId="3"/>
    <cellStyle name="Milliers 2" xfId="8" xr:uid="{286939BC-900D-4B62-9D15-4728E4D47FF7}"/>
    <cellStyle name="Normal" xfId="0" builtinId="0"/>
    <cellStyle name="Normal 2" xfId="1" xr:uid="{02F7BFC7-79AB-454F-B088-8457EC491183}"/>
    <cellStyle name="Normal 3" xfId="3" xr:uid="{D4A1509A-00D6-49F3-A585-D0DBAE0F2536}"/>
  </cellStyles>
  <dxfs count="0"/>
  <tableStyles count="0" defaultTableStyle="TableStyleMedium2" defaultPivotStyle="PivotStyleLight16"/>
  <colors>
    <mruColors>
      <color rgb="FFD0CECE"/>
      <color rgb="FF9BC2E6"/>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93219</xdr:rowOff>
    </xdr:from>
    <xdr:to>
      <xdr:col>15</xdr:col>
      <xdr:colOff>40105</xdr:colOff>
      <xdr:row>1</xdr:row>
      <xdr:rowOff>64339</xdr:rowOff>
    </xdr:to>
    <xdr:pic>
      <xdr:nvPicPr>
        <xdr:cNvPr id="2" name="Picture 13">
          <a:extLst>
            <a:ext uri="{FF2B5EF4-FFF2-40B4-BE49-F238E27FC236}">
              <a16:creationId xmlns:a16="http://schemas.microsoft.com/office/drawing/2014/main" id="{17C0609B-2512-493B-9E14-2C3AC657E2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93219"/>
          <a:ext cx="12467055" cy="155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375490</xdr:colOff>
      <xdr:row>0</xdr:row>
      <xdr:rowOff>154336</xdr:rowOff>
    </xdr:from>
    <xdr:to>
      <xdr:col>1</xdr:col>
      <xdr:colOff>375490</xdr:colOff>
      <xdr:row>3</xdr:row>
      <xdr:rowOff>8803</xdr:rowOff>
    </xdr:to>
    <xdr:cxnSp macro="">
      <xdr:nvCxnSpPr>
        <xdr:cNvPr id="3" name="Line 12">
          <a:extLst>
            <a:ext uri="{FF2B5EF4-FFF2-40B4-BE49-F238E27FC236}">
              <a16:creationId xmlns:a16="http://schemas.microsoft.com/office/drawing/2014/main" id="{D098CEF0-860A-47B0-A30A-870B885D5E68}"/>
            </a:ext>
          </a:extLst>
        </xdr:cNvPr>
        <xdr:cNvCxnSpPr>
          <a:cxnSpLocks noChangeShapeType="1"/>
        </xdr:cNvCxnSpPr>
      </xdr:nvCxnSpPr>
      <xdr:spPr bwMode="auto">
        <a:xfrm>
          <a:off x="750140" y="154336"/>
          <a:ext cx="0" cy="406917"/>
        </a:xfrm>
        <a:prstGeom prst="line">
          <a:avLst/>
        </a:prstGeom>
        <a:noFill/>
        <a:ln w="46152">
          <a:solidFill>
            <a:srgbClr val="26292E"/>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xdr:col>
      <xdr:colOff>375490</xdr:colOff>
      <xdr:row>3</xdr:row>
      <xdr:rowOff>8803</xdr:rowOff>
    </xdr:from>
    <xdr:to>
      <xdr:col>1</xdr:col>
      <xdr:colOff>375490</xdr:colOff>
      <xdr:row>3</xdr:row>
      <xdr:rowOff>157125</xdr:rowOff>
    </xdr:to>
    <xdr:cxnSp macro="">
      <xdr:nvCxnSpPr>
        <xdr:cNvPr id="4" name="Line 11">
          <a:extLst>
            <a:ext uri="{FF2B5EF4-FFF2-40B4-BE49-F238E27FC236}">
              <a16:creationId xmlns:a16="http://schemas.microsoft.com/office/drawing/2014/main" id="{9896B1A0-1495-4D9E-89A5-39E551D3248D}"/>
            </a:ext>
          </a:extLst>
        </xdr:cNvPr>
        <xdr:cNvCxnSpPr>
          <a:cxnSpLocks noChangeShapeType="1"/>
        </xdr:cNvCxnSpPr>
      </xdr:nvCxnSpPr>
      <xdr:spPr bwMode="auto">
        <a:xfrm>
          <a:off x="750140" y="561253"/>
          <a:ext cx="0" cy="148322"/>
        </a:xfrm>
        <a:prstGeom prst="line">
          <a:avLst/>
        </a:prstGeom>
        <a:noFill/>
        <a:ln w="46152">
          <a:solidFill>
            <a:srgbClr val="FDD82A"/>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xdr:col>
      <xdr:colOff>375490</xdr:colOff>
      <xdr:row>3</xdr:row>
      <xdr:rowOff>156479</xdr:rowOff>
    </xdr:from>
    <xdr:to>
      <xdr:col>1</xdr:col>
      <xdr:colOff>375490</xdr:colOff>
      <xdr:row>4</xdr:row>
      <xdr:rowOff>120006</xdr:rowOff>
    </xdr:to>
    <xdr:cxnSp macro="">
      <xdr:nvCxnSpPr>
        <xdr:cNvPr id="5" name="Line 10">
          <a:extLst>
            <a:ext uri="{FF2B5EF4-FFF2-40B4-BE49-F238E27FC236}">
              <a16:creationId xmlns:a16="http://schemas.microsoft.com/office/drawing/2014/main" id="{843CB53A-7FC4-4DE0-A1F0-ECE23FC8F01A}"/>
            </a:ext>
          </a:extLst>
        </xdr:cNvPr>
        <xdr:cNvCxnSpPr>
          <a:cxnSpLocks noChangeShapeType="1"/>
        </xdr:cNvCxnSpPr>
      </xdr:nvCxnSpPr>
      <xdr:spPr bwMode="auto">
        <a:xfrm>
          <a:off x="750140" y="708929"/>
          <a:ext cx="0" cy="147677"/>
        </a:xfrm>
        <a:prstGeom prst="line">
          <a:avLst/>
        </a:prstGeom>
        <a:noFill/>
        <a:ln w="46152">
          <a:solidFill>
            <a:srgbClr val="E81D29"/>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0</xdr:col>
      <xdr:colOff>98808</xdr:colOff>
      <xdr:row>1</xdr:row>
      <xdr:rowOff>134182</xdr:rowOff>
    </xdr:from>
    <xdr:to>
      <xdr:col>1</xdr:col>
      <xdr:colOff>263952</xdr:colOff>
      <xdr:row>4</xdr:row>
      <xdr:rowOff>107951</xdr:rowOff>
    </xdr:to>
    <xdr:pic>
      <xdr:nvPicPr>
        <xdr:cNvPr id="6" name="Picture 9">
          <a:extLst>
            <a:ext uri="{FF2B5EF4-FFF2-40B4-BE49-F238E27FC236}">
              <a16:creationId xmlns:a16="http://schemas.microsoft.com/office/drawing/2014/main" id="{1C4C0755-9E75-4DDD-AE6D-9542F87B087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8808" y="318332"/>
          <a:ext cx="539794" cy="5262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25401</xdr:colOff>
      <xdr:row>0</xdr:row>
      <xdr:rowOff>152401</xdr:rowOff>
    </xdr:from>
    <xdr:to>
      <xdr:col>15</xdr:col>
      <xdr:colOff>33421</xdr:colOff>
      <xdr:row>4</xdr:row>
      <xdr:rowOff>120651</xdr:rowOff>
    </xdr:to>
    <xdr:sp macro="" textlink="">
      <xdr:nvSpPr>
        <xdr:cNvPr id="7" name="Text Box 8">
          <a:extLst>
            <a:ext uri="{FF2B5EF4-FFF2-40B4-BE49-F238E27FC236}">
              <a16:creationId xmlns:a16="http://schemas.microsoft.com/office/drawing/2014/main" id="{442B4F9C-6F8B-4A27-AF58-8DCB94360AD5}"/>
            </a:ext>
          </a:extLst>
        </xdr:cNvPr>
        <xdr:cNvSpPr txBox="1">
          <a:spLocks noChangeArrowheads="1"/>
        </xdr:cNvSpPr>
      </xdr:nvSpPr>
      <xdr:spPr bwMode="auto">
        <a:xfrm>
          <a:off x="25401" y="152401"/>
          <a:ext cx="1245402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spcAft>
              <a:spcPts val="0"/>
            </a:spcAft>
          </a:pPr>
          <a:r>
            <a:rPr lang="nl-NL" sz="700">
              <a:effectLst/>
              <a:latin typeface="Times New Roman" panose="02020603050405020304" pitchFamily="18" charset="0"/>
              <a:ea typeface="Times New Roman" panose="02020603050405020304" pitchFamily="18" charset="0"/>
            </a:rPr>
            <a:t> </a:t>
          </a:r>
          <a:endParaRPr lang="fr-BE" sz="1100">
            <a:effectLst/>
            <a:latin typeface="Times New Roman" panose="02020603050405020304" pitchFamily="18" charset="0"/>
            <a:ea typeface="Times New Roman" panose="02020603050405020304" pitchFamily="18" charset="0"/>
          </a:endParaRPr>
        </a:p>
        <a:p>
          <a:pPr>
            <a:spcAft>
              <a:spcPts val="0"/>
            </a:spcAft>
          </a:pPr>
          <a:r>
            <a:rPr lang="nl-NL" sz="700">
              <a:effectLst/>
              <a:latin typeface="Helvetica" panose="020B0604020202020204" pitchFamily="34" charset="0"/>
              <a:ea typeface="Times New Roman" panose="02020603050405020304" pitchFamily="18" charset="0"/>
            </a:rPr>
            <a:t> </a:t>
          </a:r>
          <a:endParaRPr lang="fr-BE" sz="600" b="1">
            <a:effectLst/>
            <a:latin typeface="Helvetica" panose="020B0604020202020204" pitchFamily="34" charset="0"/>
            <a:ea typeface="Times New Roman" panose="02020603050405020304" pitchFamily="18" charset="0"/>
          </a:endParaRPr>
        </a:p>
        <a:p>
          <a:pPr marL="947420">
            <a:spcBef>
              <a:spcPts val="420"/>
            </a:spcBef>
            <a:spcAft>
              <a:spcPts val="0"/>
            </a:spcAft>
          </a:pPr>
          <a:r>
            <a:rPr lang="fr-BE" sz="1000" b="1">
              <a:effectLst/>
              <a:latin typeface="Helvetica" panose="020B0604020202020204" pitchFamily="34" charset="0"/>
              <a:ea typeface="Times New Roman" panose="02020603050405020304" pitchFamily="18" charset="0"/>
            </a:rPr>
            <a:t>Cabinet du Secrétaire d'État pour la Relance et</a:t>
          </a:r>
          <a:r>
            <a:rPr lang="fr-BE" sz="1000" b="1" baseline="0">
              <a:effectLst/>
              <a:latin typeface="Helvetica" panose="020B0604020202020204" pitchFamily="34" charset="0"/>
              <a:ea typeface="Times New Roman" panose="02020603050405020304" pitchFamily="18" charset="0"/>
            </a:rPr>
            <a:t> </a:t>
          </a:r>
          <a:r>
            <a:rPr lang="fr-BE" sz="1000" b="1">
              <a:effectLst/>
              <a:latin typeface="Helvetica" panose="020B0604020202020204" pitchFamily="34" charset="0"/>
              <a:ea typeface="Times New Roman" panose="02020603050405020304" pitchFamily="18" charset="0"/>
            </a:rPr>
            <a:t>les Investissements stratégiques, chargé de la Politique scientifique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0</xdr:row>
      <xdr:rowOff>93219</xdr:rowOff>
    </xdr:from>
    <xdr:to>
      <xdr:col>16</xdr:col>
      <xdr:colOff>40105</xdr:colOff>
      <xdr:row>1</xdr:row>
      <xdr:rowOff>64339</xdr:rowOff>
    </xdr:to>
    <xdr:pic>
      <xdr:nvPicPr>
        <xdr:cNvPr id="2" name="Picture 13">
          <a:extLst>
            <a:ext uri="{FF2B5EF4-FFF2-40B4-BE49-F238E27FC236}">
              <a16:creationId xmlns:a16="http://schemas.microsoft.com/office/drawing/2014/main" id="{683375A2-98E6-42C6-810A-4B9D4B4323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93219"/>
          <a:ext cx="12228295" cy="1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375490</xdr:colOff>
      <xdr:row>0</xdr:row>
      <xdr:rowOff>154336</xdr:rowOff>
    </xdr:from>
    <xdr:to>
      <xdr:col>1</xdr:col>
      <xdr:colOff>375490</xdr:colOff>
      <xdr:row>3</xdr:row>
      <xdr:rowOff>8803</xdr:rowOff>
    </xdr:to>
    <xdr:cxnSp macro="">
      <xdr:nvCxnSpPr>
        <xdr:cNvPr id="3" name="Line 12">
          <a:extLst>
            <a:ext uri="{FF2B5EF4-FFF2-40B4-BE49-F238E27FC236}">
              <a16:creationId xmlns:a16="http://schemas.microsoft.com/office/drawing/2014/main" id="{64E1234D-A96B-4826-8B18-5A0AA661B62B}"/>
            </a:ext>
          </a:extLst>
        </xdr:cNvPr>
        <xdr:cNvCxnSpPr>
          <a:cxnSpLocks noChangeShapeType="1"/>
        </xdr:cNvCxnSpPr>
      </xdr:nvCxnSpPr>
      <xdr:spPr bwMode="auto">
        <a:xfrm>
          <a:off x="741250" y="154336"/>
          <a:ext cx="0" cy="403107"/>
        </a:xfrm>
        <a:prstGeom prst="line">
          <a:avLst/>
        </a:prstGeom>
        <a:noFill/>
        <a:ln w="46152">
          <a:solidFill>
            <a:srgbClr val="26292E"/>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xdr:col>
      <xdr:colOff>375490</xdr:colOff>
      <xdr:row>3</xdr:row>
      <xdr:rowOff>8803</xdr:rowOff>
    </xdr:from>
    <xdr:to>
      <xdr:col>1</xdr:col>
      <xdr:colOff>375490</xdr:colOff>
      <xdr:row>3</xdr:row>
      <xdr:rowOff>157125</xdr:rowOff>
    </xdr:to>
    <xdr:cxnSp macro="">
      <xdr:nvCxnSpPr>
        <xdr:cNvPr id="4" name="Line 11">
          <a:extLst>
            <a:ext uri="{FF2B5EF4-FFF2-40B4-BE49-F238E27FC236}">
              <a16:creationId xmlns:a16="http://schemas.microsoft.com/office/drawing/2014/main" id="{3D916053-2A6F-4D96-BBE0-2BC200EEA33C}"/>
            </a:ext>
          </a:extLst>
        </xdr:cNvPr>
        <xdr:cNvCxnSpPr>
          <a:cxnSpLocks noChangeShapeType="1"/>
        </xdr:cNvCxnSpPr>
      </xdr:nvCxnSpPr>
      <xdr:spPr bwMode="auto">
        <a:xfrm>
          <a:off x="741250" y="557443"/>
          <a:ext cx="0" cy="148322"/>
        </a:xfrm>
        <a:prstGeom prst="line">
          <a:avLst/>
        </a:prstGeom>
        <a:noFill/>
        <a:ln w="46152">
          <a:solidFill>
            <a:srgbClr val="FDD82A"/>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xdr:col>
      <xdr:colOff>375490</xdr:colOff>
      <xdr:row>3</xdr:row>
      <xdr:rowOff>156479</xdr:rowOff>
    </xdr:from>
    <xdr:to>
      <xdr:col>1</xdr:col>
      <xdr:colOff>375490</xdr:colOff>
      <xdr:row>4</xdr:row>
      <xdr:rowOff>120006</xdr:rowOff>
    </xdr:to>
    <xdr:cxnSp macro="">
      <xdr:nvCxnSpPr>
        <xdr:cNvPr id="5" name="Line 10">
          <a:extLst>
            <a:ext uri="{FF2B5EF4-FFF2-40B4-BE49-F238E27FC236}">
              <a16:creationId xmlns:a16="http://schemas.microsoft.com/office/drawing/2014/main" id="{6B103801-DE3E-4FE8-AB0A-6681579E31A0}"/>
            </a:ext>
          </a:extLst>
        </xdr:cNvPr>
        <xdr:cNvCxnSpPr>
          <a:cxnSpLocks noChangeShapeType="1"/>
        </xdr:cNvCxnSpPr>
      </xdr:nvCxnSpPr>
      <xdr:spPr bwMode="auto">
        <a:xfrm>
          <a:off x="741250" y="705119"/>
          <a:ext cx="0" cy="146407"/>
        </a:xfrm>
        <a:prstGeom prst="line">
          <a:avLst/>
        </a:prstGeom>
        <a:noFill/>
        <a:ln w="46152">
          <a:solidFill>
            <a:srgbClr val="E81D29"/>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0</xdr:col>
      <xdr:colOff>98808</xdr:colOff>
      <xdr:row>1</xdr:row>
      <xdr:rowOff>134182</xdr:rowOff>
    </xdr:from>
    <xdr:to>
      <xdr:col>1</xdr:col>
      <xdr:colOff>263952</xdr:colOff>
      <xdr:row>4</xdr:row>
      <xdr:rowOff>107951</xdr:rowOff>
    </xdr:to>
    <xdr:pic>
      <xdr:nvPicPr>
        <xdr:cNvPr id="6" name="Picture 9">
          <a:extLst>
            <a:ext uri="{FF2B5EF4-FFF2-40B4-BE49-F238E27FC236}">
              <a16:creationId xmlns:a16="http://schemas.microsoft.com/office/drawing/2014/main" id="{418C8352-353C-47DF-84CF-796109A7DF0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8808" y="317062"/>
          <a:ext cx="530904" cy="52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25401</xdr:colOff>
      <xdr:row>0</xdr:row>
      <xdr:rowOff>152401</xdr:rowOff>
    </xdr:from>
    <xdr:to>
      <xdr:col>16</xdr:col>
      <xdr:colOff>33421</xdr:colOff>
      <xdr:row>4</xdr:row>
      <xdr:rowOff>120651</xdr:rowOff>
    </xdr:to>
    <xdr:sp macro="" textlink="">
      <xdr:nvSpPr>
        <xdr:cNvPr id="7" name="Text Box 8">
          <a:extLst>
            <a:ext uri="{FF2B5EF4-FFF2-40B4-BE49-F238E27FC236}">
              <a16:creationId xmlns:a16="http://schemas.microsoft.com/office/drawing/2014/main" id="{64DDFB7A-76BB-4C85-A0A3-20DAC91DC63D}"/>
            </a:ext>
          </a:extLst>
        </xdr:cNvPr>
        <xdr:cNvSpPr txBox="1">
          <a:spLocks noChangeArrowheads="1"/>
        </xdr:cNvSpPr>
      </xdr:nvSpPr>
      <xdr:spPr bwMode="auto">
        <a:xfrm>
          <a:off x="25401" y="152401"/>
          <a:ext cx="12215260" cy="6997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spcAft>
              <a:spcPts val="0"/>
            </a:spcAft>
          </a:pPr>
          <a:r>
            <a:rPr lang="nl-NL" sz="700">
              <a:effectLst/>
              <a:latin typeface="Times New Roman" panose="02020603050405020304" pitchFamily="18" charset="0"/>
              <a:ea typeface="Times New Roman" panose="02020603050405020304" pitchFamily="18" charset="0"/>
            </a:rPr>
            <a:t> </a:t>
          </a:r>
          <a:endParaRPr lang="fr-BE" sz="1100">
            <a:effectLst/>
            <a:latin typeface="Times New Roman" panose="02020603050405020304" pitchFamily="18" charset="0"/>
            <a:ea typeface="Times New Roman" panose="02020603050405020304" pitchFamily="18" charset="0"/>
          </a:endParaRPr>
        </a:p>
        <a:p>
          <a:pPr>
            <a:spcAft>
              <a:spcPts val="0"/>
            </a:spcAft>
          </a:pPr>
          <a:r>
            <a:rPr lang="nl-NL" sz="700">
              <a:effectLst/>
              <a:latin typeface="Helvetica" panose="020B0604020202020204" pitchFamily="34" charset="0"/>
              <a:ea typeface="Times New Roman" panose="02020603050405020304" pitchFamily="18" charset="0"/>
            </a:rPr>
            <a:t> </a:t>
          </a:r>
          <a:endParaRPr lang="fr-BE" sz="600" b="1">
            <a:effectLst/>
            <a:latin typeface="Helvetica" panose="020B0604020202020204" pitchFamily="34" charset="0"/>
            <a:ea typeface="Times New Roman" panose="02020603050405020304" pitchFamily="18" charset="0"/>
          </a:endParaRPr>
        </a:p>
        <a:p>
          <a:pPr marL="947420">
            <a:spcBef>
              <a:spcPts val="420"/>
            </a:spcBef>
            <a:spcAft>
              <a:spcPts val="0"/>
            </a:spcAft>
          </a:pPr>
          <a:r>
            <a:rPr lang="fr-BE" sz="1000" b="1">
              <a:effectLst/>
              <a:latin typeface="Helvetica" panose="020B0604020202020204" pitchFamily="34" charset="0"/>
              <a:ea typeface="Times New Roman" panose="02020603050405020304" pitchFamily="18" charset="0"/>
            </a:rPr>
            <a:t>Cabinet du Secrétaire d'État pour la Relance et</a:t>
          </a:r>
          <a:r>
            <a:rPr lang="fr-BE" sz="1000" b="1" baseline="0">
              <a:effectLst/>
              <a:latin typeface="Helvetica" panose="020B0604020202020204" pitchFamily="34" charset="0"/>
              <a:ea typeface="Times New Roman" panose="02020603050405020304" pitchFamily="18" charset="0"/>
            </a:rPr>
            <a:t> </a:t>
          </a:r>
          <a:r>
            <a:rPr lang="fr-BE" sz="1000" b="1">
              <a:effectLst/>
              <a:latin typeface="Helvetica" panose="020B0604020202020204" pitchFamily="34" charset="0"/>
              <a:ea typeface="Times New Roman" panose="02020603050405020304" pitchFamily="18" charset="0"/>
            </a:rPr>
            <a:t>les Investissements stratégiques, chargé de la Politique scientifique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0</xdr:row>
      <xdr:rowOff>93636</xdr:rowOff>
    </xdr:from>
    <xdr:to>
      <xdr:col>15</xdr:col>
      <xdr:colOff>1323474</xdr:colOff>
      <xdr:row>1</xdr:row>
      <xdr:rowOff>80209</xdr:rowOff>
    </xdr:to>
    <xdr:pic>
      <xdr:nvPicPr>
        <xdr:cNvPr id="2" name="Picture 13">
          <a:extLst>
            <a:ext uri="{FF2B5EF4-FFF2-40B4-BE49-F238E27FC236}">
              <a16:creationId xmlns:a16="http://schemas.microsoft.com/office/drawing/2014/main" id="{7072A6B9-40F8-452E-AD6C-5468330EE2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93636"/>
          <a:ext cx="11845424" cy="1737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375490</xdr:colOff>
      <xdr:row>0</xdr:row>
      <xdr:rowOff>154336</xdr:rowOff>
    </xdr:from>
    <xdr:to>
      <xdr:col>1</xdr:col>
      <xdr:colOff>375490</xdr:colOff>
      <xdr:row>3</xdr:row>
      <xdr:rowOff>8803</xdr:rowOff>
    </xdr:to>
    <xdr:cxnSp macro="">
      <xdr:nvCxnSpPr>
        <xdr:cNvPr id="3" name="Line 12">
          <a:extLst>
            <a:ext uri="{FF2B5EF4-FFF2-40B4-BE49-F238E27FC236}">
              <a16:creationId xmlns:a16="http://schemas.microsoft.com/office/drawing/2014/main" id="{FDF4CFAC-38A8-48F4-BDE9-FCF248712848}"/>
            </a:ext>
            <a:ext uri="{147F2762-F138-4A5C-976F-8EAC2B608ADB}">
              <a16:predDERef xmlns:a16="http://schemas.microsoft.com/office/drawing/2014/main" pred="{E026C83A-3CA9-4003-8E96-B3F64F5E143C}"/>
            </a:ext>
          </a:extLst>
        </xdr:cNvPr>
        <xdr:cNvCxnSpPr>
          <a:cxnSpLocks noChangeShapeType="1"/>
        </xdr:cNvCxnSpPr>
      </xdr:nvCxnSpPr>
      <xdr:spPr bwMode="auto">
        <a:xfrm>
          <a:off x="737440" y="154336"/>
          <a:ext cx="0" cy="406917"/>
        </a:xfrm>
        <a:prstGeom prst="line">
          <a:avLst/>
        </a:prstGeom>
        <a:noFill/>
        <a:ln w="46152">
          <a:solidFill>
            <a:srgbClr val="26292E"/>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xdr:col>
      <xdr:colOff>375490</xdr:colOff>
      <xdr:row>3</xdr:row>
      <xdr:rowOff>8803</xdr:rowOff>
    </xdr:from>
    <xdr:to>
      <xdr:col>1</xdr:col>
      <xdr:colOff>375490</xdr:colOff>
      <xdr:row>3</xdr:row>
      <xdr:rowOff>157125</xdr:rowOff>
    </xdr:to>
    <xdr:cxnSp macro="">
      <xdr:nvCxnSpPr>
        <xdr:cNvPr id="4" name="Line 11">
          <a:extLst>
            <a:ext uri="{FF2B5EF4-FFF2-40B4-BE49-F238E27FC236}">
              <a16:creationId xmlns:a16="http://schemas.microsoft.com/office/drawing/2014/main" id="{F27F8AE6-0CCC-4631-AF80-5083ED9191B3}"/>
            </a:ext>
            <a:ext uri="{147F2762-F138-4A5C-976F-8EAC2B608ADB}">
              <a16:predDERef xmlns:a16="http://schemas.microsoft.com/office/drawing/2014/main" pred="{A7161A5B-BC54-4322-9223-D699779457A1}"/>
            </a:ext>
          </a:extLst>
        </xdr:cNvPr>
        <xdr:cNvCxnSpPr>
          <a:cxnSpLocks noChangeShapeType="1"/>
        </xdr:cNvCxnSpPr>
      </xdr:nvCxnSpPr>
      <xdr:spPr bwMode="auto">
        <a:xfrm>
          <a:off x="737440" y="561253"/>
          <a:ext cx="0" cy="148322"/>
        </a:xfrm>
        <a:prstGeom prst="line">
          <a:avLst/>
        </a:prstGeom>
        <a:noFill/>
        <a:ln w="46152">
          <a:solidFill>
            <a:srgbClr val="FDD82A"/>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xdr:col>
      <xdr:colOff>375490</xdr:colOff>
      <xdr:row>3</xdr:row>
      <xdr:rowOff>156479</xdr:rowOff>
    </xdr:from>
    <xdr:to>
      <xdr:col>1</xdr:col>
      <xdr:colOff>375490</xdr:colOff>
      <xdr:row>4</xdr:row>
      <xdr:rowOff>120006</xdr:rowOff>
    </xdr:to>
    <xdr:cxnSp macro="">
      <xdr:nvCxnSpPr>
        <xdr:cNvPr id="5" name="Line 10">
          <a:extLst>
            <a:ext uri="{FF2B5EF4-FFF2-40B4-BE49-F238E27FC236}">
              <a16:creationId xmlns:a16="http://schemas.microsoft.com/office/drawing/2014/main" id="{DE013C0D-2531-40A7-9142-AE683E4CBC7D}"/>
            </a:ext>
            <a:ext uri="{147F2762-F138-4A5C-976F-8EAC2B608ADB}">
              <a16:predDERef xmlns:a16="http://schemas.microsoft.com/office/drawing/2014/main" pred="{F967D535-3445-410D-B25E-8D3A8EDCF424}"/>
            </a:ext>
          </a:extLst>
        </xdr:cNvPr>
        <xdr:cNvCxnSpPr>
          <a:cxnSpLocks noChangeShapeType="1"/>
        </xdr:cNvCxnSpPr>
      </xdr:nvCxnSpPr>
      <xdr:spPr bwMode="auto">
        <a:xfrm>
          <a:off x="737440" y="708929"/>
          <a:ext cx="0" cy="147677"/>
        </a:xfrm>
        <a:prstGeom prst="line">
          <a:avLst/>
        </a:prstGeom>
        <a:noFill/>
        <a:ln w="46152">
          <a:solidFill>
            <a:srgbClr val="E81D29"/>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0</xdr:col>
      <xdr:colOff>98808</xdr:colOff>
      <xdr:row>1</xdr:row>
      <xdr:rowOff>134182</xdr:rowOff>
    </xdr:from>
    <xdr:to>
      <xdr:col>1</xdr:col>
      <xdr:colOff>263952</xdr:colOff>
      <xdr:row>4</xdr:row>
      <xdr:rowOff>107951</xdr:rowOff>
    </xdr:to>
    <xdr:pic>
      <xdr:nvPicPr>
        <xdr:cNvPr id="6" name="Picture 9">
          <a:extLst>
            <a:ext uri="{FF2B5EF4-FFF2-40B4-BE49-F238E27FC236}">
              <a16:creationId xmlns:a16="http://schemas.microsoft.com/office/drawing/2014/main" id="{56E8DAA2-0F36-4091-8CAD-34EB1B3E9A43}"/>
            </a:ext>
            <a:ext uri="{147F2762-F138-4A5C-976F-8EAC2B608ADB}">
              <a16:predDERef xmlns:a16="http://schemas.microsoft.com/office/drawing/2014/main" pred="{FA35C199-A3E4-40D9-83F3-CD0A1BD3D4C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8808" y="318332"/>
          <a:ext cx="527094" cy="5262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Valentine Lissoir" id="{604BDD9F-9E31-4565-8496-B3BB286145DD}" userId="S::valentine.lissoir@bdo.be::b1fa5f3a-bddd-4213-86c6-2acbe9d4d95d" providerId="AD"/>
  <person displayName="Fabrice Benoni" id="{9B3CBCA9-607C-42D2-BEE5-B90687306827}" userId="S::fabrice.benoni@gov.wallonie.be::879454fc-acb4-4c0e-9829-6954ba131d10" providerId="AD"/>
  <person displayName="Pierre Vanheuverzwijn (Cabinet – Kabinet Dermine)" id="{A945961D-4111-43E7-90A0-18243A05D123}" userId="S::Pierre.Vanheuverzwijn.Cab@meta.fgov.be::2ec8edda-cb63-413a-be9e-87a9cfef70e4" providerId="AD"/>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9" dT="2020-11-17T08:00:59.55" personId="{604BDD9F-9E31-4565-8496-B3BB286145DD}" id="{DD4CCAF6-04F8-F248-B7FB-B68276AF3785}">
    <text>*A reform is an action or process of making changes and improvements with significant impact and long-lasting effects on the functioning of a market or policy, the functioning or structures of an institution or administration, or on progress to relevant policy objectives, such as growth and jobs, resilience and the twin transitions.
*Investment is understood as capital formation in areas such as fixed capital, human capital, and natural capital. This would also cover for instance intangible assets such as R&amp;D, data, intellectual property and skills. Funding should also respect the ‘do no significant harm’ principle. When applying this principle, Member States are invited to take into account the Taxonomy Regulation (in particular its article 17).</text>
  </threadedComment>
  <threadedComment ref="E9" dT="2020-11-17T08:01:28.02" personId="{604BDD9F-9E31-4565-8496-B3BB286145DD}" id="{798CB112-0C2A-8343-975C-73DC7D18CF59}" parentId="{DD4CCAF6-04F8-F248-B7FB-B68276AF3785}">
    <text>Commentaire Pierre Vanheuverzwijn</text>
  </threadedComment>
  <threadedComment ref="E10" dT="2020-11-17T08:00:59.55" personId="{604BDD9F-9E31-4565-8496-B3BB286145DD}" id="{F676437D-424A-4841-9984-77624FB9E539}">
    <text>*A reform is an action or process of making changes and improvements with significant impact and long-lasting effects on the functioning of a market or policy, the functioning or structures of an institution or administration, or on progress to relevant policy objectives, such as growth and jobs, resilience and the twin transitions.
*Investment is understood as capital formation in areas such as fixed capital, human capital, and natural capital. This would also cover for instance intangible assets such as R&amp;D, data, intellectual property and skills. Funding should also respect the ‘do no significant harm’ principle. When applying this principle, Member States are invited to take into account the Taxonomy Regulation (in particular its article 17).</text>
  </threadedComment>
  <threadedComment ref="E10" dT="2020-11-17T08:01:28.02" personId="{604BDD9F-9E31-4565-8496-B3BB286145DD}" id="{B66C0F74-8F64-4A95-A6C7-3C2F45C9FA98}" parentId="{F676437D-424A-4841-9984-77624FB9E539}">
    <text>Commentaire Pierre Vanheuverzwijn</text>
  </threadedComment>
</ThreadedComments>
</file>

<file path=xl/threadedComments/threadedComment2.xml><?xml version="1.0" encoding="utf-8"?>
<ThreadedComments xmlns="http://schemas.microsoft.com/office/spreadsheetml/2018/threadedcomments" xmlns:x="http://schemas.openxmlformats.org/spreadsheetml/2006/main">
  <threadedComment ref="E12" dT="2020-11-17T08:00:59.55" personId="{604BDD9F-9E31-4565-8496-B3BB286145DD}" id="{96BDDF7B-E2BE-4889-BB08-4A6BBAB03F7C}">
    <text>*A reform is an action or process of making changes and improvements with significant impact and long-lasting effects on the functioning of a market or policy, the functioning or structures of an institution or administration, or on progress to relevant policy objectives, such as growth and jobs, resilience and the twin transitions.
*Investment is understood as capital formation in areas such as fixed capital, human capital, and natural capital. This would also cover for instance intangible assets such as R&amp;D, data, intellectual property and skills. Funding should also respect the ‘do no significant harm’ principle. When applying this principle, Member States are invited to take into account the Taxonomy Regulation (in particular its article 17).</text>
  </threadedComment>
  <threadedComment ref="E12" dT="2020-11-17T08:01:28.02" personId="{604BDD9F-9E31-4565-8496-B3BB286145DD}" id="{FB0F538A-DE07-4B75-A835-65E9A0265C13}" parentId="{96BDDF7B-E2BE-4889-BB08-4A6BBAB03F7C}">
    <text>Commentaire Pierre Vanheuverzwijn</text>
  </threadedComment>
  <threadedComment ref="B30" dT="2020-11-04T12:21:02.97" personId="{A945961D-4111-43E7-90A0-18243A05D123}" id="{5C31E1E0-2993-4EDA-8921-0E09D39C60FA}">
    <text>Voir: 
* CSRs 2019 (BE) = 
http://data.consilium.europa.eu/doc/document/ST-10154-2019-INIT/en/pdf
*CSRs 2020 (BE) = https://data.consilium.europa.eu/doc/document/ST-8420-2020-INIT/en/pdf</text>
  </threadedComment>
  <threadedComment ref="B38" dT="2020-11-04T12:25:23.98" personId="{A945961D-4111-43E7-90A0-18243A05D123}" id="{1739B33D-1DCF-4B3D-9415-FCE95DF49243}">
    <text>Member States should provide a clear and evidence-based analysis of the challenges addressed and the objectives of the reform/investment.</text>
  </threadedComment>
  <threadedComment ref="B43" dT="2020-11-04T12:26:03.66" personId="{A945961D-4111-43E7-90A0-18243A05D123}" id="{D25B2ADF-7777-4872-AE8D-6005AD1BF870}">
    <text>Member States should provide a clear and evidence-based analysis of the challenges addressed and the objectives of the reform/investment.</text>
  </threadedComment>
  <threadedComment ref="G47" dT="2020-11-04T12:26:31.13" personId="{A945961D-4111-43E7-90A0-18243A05D123}" id="{38D70B0E-AF85-4792-B3C3-2C3A4113056D}">
    <text>Member States should clearly describe how the reform/investment is implemented (means of implementation) including which administrations – central and/or local – will be involved, how they will coordinate among themselves and ensure they have the capacity to ensure the successful implementation of the reform. 
* For investments: Description of how the investment is implemented (means of implementation) should be included. This should refer to the administrative capacity of the Member State at both central and local levels, explain how the funds will be absorbed in a timely manner and how the funds are channelled to sub-national levels (if applicable). The nature and size of the investment should be described.</text>
  </threadedComment>
  <threadedComment ref="G48" dT="2020-11-04T12:26:20.83" personId="{A945961D-4111-43E7-90A0-18243A05D123}" id="{0598D1C1-7799-45AD-9EBB-76F20A5399F1}">
    <text>Detailed information should be provided about who (e.g. business in general, small and medium sized enterprises [SMEs], specific sectors, the general population, families, students, sectoral workers) and/or what is targeted by the reform.</text>
  </threadedComment>
  <threadedComment ref="G49" dT="2020-11-04T12:26:54.23" personId="{A945961D-4111-43E7-90A0-18243A05D123}" id="{A2D218E0-1F3A-4FF6-A8D5-1D5CEFBD4D29}">
    <text>Member State are invited to include a summary of the stakeholders’ involvement.</text>
  </threadedComment>
  <threadedComment ref="G50" dT="2020-11-04T12:28:24.34" personId="{A945961D-4111-43E7-90A0-18243A05D123}" id="{77457C24-E813-451F-BC68-6EA0BD5C46F0}">
    <text>The main expected impediments to the reform and the related solution strategies should be substantiated.</text>
  </threadedComment>
  <threadedComment ref="G51" dT="2020-11-04T12:28:38.47" personId="{A945961D-4111-43E7-90A0-18243A05D123}" id="{C0E5044B-7E3C-4227-9B47-DA149DA29D72}">
    <text>The overall timeline of the implementation of the reform/investment should be described and be in line with the timeline of the Facility</text>
  </threadedComment>
  <threadedComment ref="B53" dT="2020-11-04T12:30:47.74" personId="{A945961D-4111-43E7-90A0-18243A05D123}" id="{6C0CFFF2-CECC-4FF5-B595-120D2BFB7778}">
    <text>Milestones and targets are measures of progress towards the achievement of a reform or an investment, specifying a stage to be reached by a certain date. The following distinction should be made:
*A target is a quantitative result on an agreed indicator (number of investment projects, number of beneficiaries, etc.).
*A milestone does not reflect amounts but rather an objectively verifiable qualitative achievement (adopted legislation, realised investment project, full operationalisation of IT systems, etc.), and details desirable content and characteristics</text>
  </threadedComment>
  <threadedComment ref="B69" dT="2020-11-04T12:32:55.34" personId="{A945961D-4111-43E7-90A0-18243A05D123}" id="{E7E5E9ED-5F7A-4F68-B483-E320ACE4F4DC}">
    <text>Please also mention the responsible cabinet and the name of the projet</text>
  </threadedComment>
  <threadedComment ref="B73" dT="2020-11-04T12:36:19.91" personId="{A945961D-4111-43E7-90A0-18243A05D123}" id="{9F0E687F-744B-48C1-8717-219462F0DFFC}">
    <text>Please explain whether and how your project contributes to one or several of these 6 objectives:  climate change mitigation; climate change adaptation; the sustainable use and protection of water and marine resources; the transition to a circular economy; pollution prevention and control; and the protection and restoration of biodiversity and ecosystems</text>
  </threadedComment>
  <threadedComment ref="B75" dT="2020-11-04T12:36:09.39" personId="{A945961D-4111-43E7-90A0-18243A05D123}" id="{61118BAE-8D75-4265-B9D9-B6A2844EBD51}">
    <text>Please explain whether and how your project contributes to one or several of these 6 objectives: improving connectivity in line with the EU 2025 objectives; ensuring effective digital public services; ICT research &amp; development, and integration of digital technology by businesses; deploying digital capacities; promoting cyber-resilience; and increasing the digital skills of EU citizens (including for vulnerable social groups) and the availability of digital technology experts</text>
  </threadedComment>
  <threadedComment ref="G79" dT="2020-11-04T13:48:23.71" personId="{A945961D-4111-43E7-90A0-18243A05D123}" id="{1CE31326-2422-46DD-9873-3B24C373003E}">
    <text>If you do not have quantitative figures, please explain (under 4.2) in a detailed manner through which transmission channels/mechanisms/levers your project aims to contribute to GDP growth/employment/reduction of GHG emissions. Please also refer to the scientific literature underpinning your analysis.</text>
  </threadedComment>
  <threadedComment ref="G82" dT="2020-11-04T13:48:38.57" personId="{A945961D-4111-43E7-90A0-18243A05D123}" id="{66FEF136-E8BF-4D0E-8A26-6E1E9C6CE755}">
    <text>If you do not have quantitative figures, please explain in a detailed manner through which transmission channels/mechanisms/levers your project aims to contribute to GDP growth/employment/reduction of GHG emissions. Please also refer to the scientific literature underpinning your analysis.</text>
  </threadedComment>
  <threadedComment ref="G83" dT="2020-11-04T12:48:27.35" personId="{A945961D-4111-43E7-90A0-18243A05D123}" id="{231B436E-4F46-4871-AFA1-44C2779ABB01}">
    <text>Please explain whether and how your project mitigates the economic and social impact of the crisis</text>
  </threadedComment>
  <threadedComment ref="G84" dT="2020-11-04T12:47:35.01" personId="{A945961D-4111-43E7-90A0-18243A05D123}" id="{6CCC375F-7089-4BC3-85E9-15D197B7C7D0}">
    <text>Please explain whether and how your project reinforces the ability of our economy to withstand and respond to shocks and challenges, and recover quickly in a fair, sustainable and inclusive manner.</text>
  </threadedComment>
  <threadedComment ref="G85" dT="2020-11-04T12:50:41.16" personId="{A945961D-4111-43E7-90A0-18243A05D123}" id="{7A1F1EE3-6196-4D0D-AE90-31090A31C333}">
    <text>Please explain whether and how your project  contributes to enhancing economic, social, and territorial cohesion and convergence.</text>
  </threadedComment>
  <threadedComment ref="Z89" dT="2020-11-18T13:05:51.67" personId="{9B3CBCA9-607C-42D2-BEE5-B90687306827}" id="{513C20FE-1ECB-4DCC-877C-C6529CFA93DD}">
    <text>Potentiel :
Liège : 24 de 3 types totalisant 10.000 places
Namur : 2 (Belgrade et Erpent)
Charleroi : 5 dans BHNS
Mons : 2 minimum</text>
  </threadedComment>
  <threadedComment ref="Z90" dT="2020-11-18T13:24:00.33" personId="{9B3CBCA9-607C-42D2-BEE5-B90687306827}" id="{A95F7425-CEA4-447D-9CFA-E9A630D486F5}">
    <text>Cout réel du P+R de Bouge = 4,6mio€
comprenant :•	le marché a été adjugé et attribué pour la somme de 3mio€ (pas encore de décompte final).
•	Le coût d’exploitation (y compris le matériel) sera quasi nul grâce à la révision des lignes 27 et 51 (P+R Namur expo) sous réserve d’une adaptation de l’offre après analyse, et ce après quelques mois de fonctionnement. Mais ce coût d’exploitation nul pour le P+R est un one-shot. Actuellement, le renfort de desserte des P+R namurois est payé à 80% par la Ville via une convention TEC-Ville.
•	Nouveaux feux pour accès au P+R depuis la rue Hébar : Marché attribué pour un montant de 74K€ 
•	Aménagement d’une bande centrale Chaussée de Louvain (en 2021): Le marché n’a pas encore été mis en adjudication, l’estimatif se monte à +-1,5Mio€.
•	P vélo sécurisé adjugé à 77K€ (subside de 70K€)</text>
  </threadedComment>
</ThreadedComments>
</file>

<file path=xl/threadedComments/threadedComment3.xml><?xml version="1.0" encoding="utf-8"?>
<ThreadedComments xmlns="http://schemas.microsoft.com/office/spreadsheetml/2018/threadedcomments" xmlns:x="http://schemas.openxmlformats.org/spreadsheetml/2006/main">
  <threadedComment ref="E12" dT="2020-11-04T12:14:20.99" personId="{A945961D-4111-43E7-90A0-18243A05D123}" id="{E3B3A2E2-F85A-41F6-B4AC-275EC3647CF9}">
    <text>*A reform is an action or process of making changes and improvements with significant impact and long-lasting effects on the functioning of a market or policy, the functioning or structures of an institution or administration, or on progress to relevant policy objectives, such as growth and jobs, resilience and the twin transitions.
*Investment is understood as capital formation in areas such as fixed capital, human capital, and natural capital. This would also cover for instance intangible assets such as R&amp;D, data, intellectual property and skills. Funding should also respect the ‘do no significant harm’ principle. When applying this principle, Member States are invited to take into account the Taxonomy Regulation (in particular its article 17).</text>
  </threadedComment>
  <threadedComment ref="B30" dT="2020-11-04T12:21:02.97" personId="{A945961D-4111-43E7-90A0-18243A05D123}" id="{43F707DE-35D4-493D-892C-4C45C80E7DCC}">
    <text>Voir: 
* CSRs 2019 (BE) = 
http://data.consilium.europa.eu/doc/document/ST-10154-2019-INIT/en/pdf
*CSRs 2020 (BE) = https://data.consilium.europa.eu/doc/document/ST-8420-2020-INIT/en/pdf</text>
  </threadedComment>
  <threadedComment ref="B38" dT="2020-11-04T12:25:23.98" personId="{A945961D-4111-43E7-90A0-18243A05D123}" id="{D6785A64-A136-4498-8A6E-2FA010622DB3}">
    <text>Member States should provide a clear and evidence-based analysis of the challenges addressed and the objectives of the reform/investment.</text>
  </threadedComment>
  <threadedComment ref="B43" dT="2020-11-04T12:26:03.66" personId="{A945961D-4111-43E7-90A0-18243A05D123}" id="{688EBA8C-4C6B-4F93-B971-FEBED9DE2449}">
    <text>Member States should provide a clear and evidence-based analysis of the challenges addressed and the objectives of the reform/investment.</text>
  </threadedComment>
  <threadedComment ref="G47" dT="2020-11-04T12:26:31.13" personId="{A945961D-4111-43E7-90A0-18243A05D123}" id="{D3E8AB69-126B-4D3C-9F9F-9B88259A3B20}">
    <text>Member States should clearly describe how the reform/investment is implemented (means of implementation) including which administrations – central and/or local – will be involved, how they will coordinate among themselves and ensure they have the capacity to ensure the successful implementation of the reform. 
* For investments: Description of how the investment is implemented (means of implementation) should be included. This should refer to the administrative capacity of the Member State at both central and local levels, explain how the funds will be absorbed in a timely manner and how the funds are channelled to sub-national levels (if applicable). The nature and size of the investment should be described.</text>
  </threadedComment>
  <threadedComment ref="G48" dT="2020-11-04T12:26:20.83" personId="{A945961D-4111-43E7-90A0-18243A05D123}" id="{6622C087-3A4C-4C3D-AC23-A61E41B5A8C8}">
    <text>Detailed information should be provided about who (e.g. business in general, small and medium sized enterprises [SMEs], specific sectors, the general population, families, students, sectoral workers) and/or what is targeted by the reform.</text>
  </threadedComment>
  <threadedComment ref="G49" dT="2020-11-04T12:26:54.23" personId="{A945961D-4111-43E7-90A0-18243A05D123}" id="{D6853E14-B48F-4836-98DC-3433DA9897E3}">
    <text>Member State are invited to include a summary of the stakeholders’ involvement.</text>
  </threadedComment>
  <threadedComment ref="G50" dT="2020-11-04T12:28:24.34" personId="{A945961D-4111-43E7-90A0-18243A05D123}" id="{435FE3C5-2F24-4147-82A8-567BD5EF6E48}">
    <text>The main expected impediments to the reform and the related solution strategies should be substantiated.</text>
  </threadedComment>
  <threadedComment ref="G51" dT="2020-11-04T12:28:38.47" personId="{A945961D-4111-43E7-90A0-18243A05D123}" id="{3D990DD4-F624-4C27-ACD8-D0F94E77BAE5}">
    <text>The overall timeline of the implementation of the reform/investment should be described and be in line with the timeline of the Facility</text>
  </threadedComment>
  <threadedComment ref="B53" dT="2020-11-04T12:30:47.74" personId="{A945961D-4111-43E7-90A0-18243A05D123}" id="{3DC6900C-B5CB-49F3-BA09-48F047CCF96A}">
    <text>Milestones and targets are measures of progress towards the achievement of a reform or an investment, specifying a stage to be reached by a certain date. The following distinction should be made:
*A target is a quantitative result on an agreed indicator (number of investment projects, number of beneficiaries, etc.).
*A milestone does not reflect amounts but rather an objectively verifiable qualitative achievement (adopted legislation, realised investment project, full operationalisation of IT systems, etc.), and details desirable content and characteristics</text>
  </threadedComment>
  <threadedComment ref="B69" dT="2020-11-04T12:32:55.34" personId="{A945961D-4111-43E7-90A0-18243A05D123}" id="{39E153A3-D37D-4DE5-81A1-17FF83E50EAD}">
    <text>Please also mention the responsible cabinet and the name of the projet</text>
  </threadedComment>
  <threadedComment ref="B73" dT="2020-11-04T12:36:19.91" personId="{A945961D-4111-43E7-90A0-18243A05D123}" id="{4D513C9A-5161-496C-9EDA-28700B2FAED3}">
    <text>Please explain whether and how your project contributes to one or several of these 6 objectives:  climate change mitigation; climate change adaptation; the sustainable use and protection of water and marine resources; the transition to a circular economy; pollution prevention and control; and the protection and restoration of biodiversity and ecosystems</text>
  </threadedComment>
  <threadedComment ref="B75" dT="2020-11-04T12:36:09.39" personId="{A945961D-4111-43E7-90A0-18243A05D123}" id="{0EE14FB6-D9CE-4F9D-B0B5-D37C5AD65C6F}">
    <text>Please explain whether and how your project contributes to one or several of these 6 objectives: improving connectivity in line with the EU 2025 objectives; ensuring effective digital public services; ICT research &amp; development, and integration of digital technology by businesses; deploying digital capacities; promoting cyber-resilience; and increasing the digital skills of EU citizens (including for vulnerable social groups) and the availability of digital technology experts</text>
  </threadedComment>
  <threadedComment ref="G79" dT="2020-11-04T13:48:23.71" personId="{A945961D-4111-43E7-90A0-18243A05D123}" id="{53D1013F-CD38-4EC9-9B0C-2A82132A6BD2}">
    <text>If you do not have quantitative figures, please explain (under 4.2) in a detailed manner through which transmission channels/mechanisms/levers your project aims to contribute to GDP growth/employment/reduction of GHG emissions. Please also refer to the scientific literature underpinning your analysis.</text>
  </threadedComment>
  <threadedComment ref="G82" dT="2020-11-04T13:48:38.57" personId="{A945961D-4111-43E7-90A0-18243A05D123}" id="{BBC16237-787C-474C-B1B0-76530A9CEF19}">
    <text>If you do not have quantitative figures, please explain in a detailed manner through which transmission channels/mechanisms/levers your project aims to contribute to GDP growth/employment/reduction of GHG emissions. Please also refer to the scientific literature underpinning your analysis.</text>
  </threadedComment>
  <threadedComment ref="G83" dT="2020-11-04T12:48:27.35" personId="{A945961D-4111-43E7-90A0-18243A05D123}" id="{DDC267D7-1EFC-4F98-A4C8-6E28990F5863}">
    <text>Please explain whether and how your project mitigates the economic and social impact of the crisis</text>
  </threadedComment>
  <threadedComment ref="G84" dT="2020-11-04T12:47:35.01" personId="{A945961D-4111-43E7-90A0-18243A05D123}" id="{D3E43C96-D381-4063-8FF5-7844CB04FBEE}">
    <text>Please explain whether and how your project reinforces the ability of our economy to withstand and respond to shocks and challenges, and recover quickly in a fair, sustainable and inclusive manner.</text>
  </threadedComment>
  <threadedComment ref="G85" dT="2020-11-04T12:50:41.16" personId="{A945961D-4111-43E7-90A0-18243A05D123}" id="{A4058409-E1E3-4363-B6B4-91E30180113D}">
    <text>Please explain whether and how your project  contributes to enhancing economic, social, and territorial cohesion and convergence.</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fabrice.benoni@gov.wallonie.be" TargetMode="External"/><Relationship Id="rId6" Type="http://schemas.microsoft.com/office/2017/10/relationships/threadedComment" Target="../threadedComments/threadedComment2.xm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 Id="rId4" Type="http://schemas.microsoft.com/office/2017/10/relationships/threadedComment" Target="../threadedComments/threadedComment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E003F8-211D-4068-8126-634678C67105}">
  <sheetPr>
    <pageSetUpPr fitToPage="1"/>
  </sheetPr>
  <dimension ref="A1:R28"/>
  <sheetViews>
    <sheetView showGridLines="0" tabSelected="1" zoomScale="85" zoomScaleNormal="85" zoomScaleSheetLayoutView="70" zoomScalePageLayoutView="95" workbookViewId="0">
      <selection activeCell="E10" sqref="E10:N10"/>
    </sheetView>
  </sheetViews>
  <sheetFormatPr baseColWidth="10" defaultColWidth="11.5" defaultRowHeight="15" x14ac:dyDescent="0.2"/>
  <cols>
    <col min="1" max="1" width="5.5" style="59" customWidth="1"/>
    <col min="2" max="2" width="11.5" style="59"/>
    <col min="3" max="3" width="12.5" style="59" customWidth="1"/>
    <col min="4" max="4" width="20.5" style="59" customWidth="1"/>
    <col min="5" max="5" width="11.5" style="59"/>
    <col min="6" max="6" width="12.5" style="59" customWidth="1"/>
    <col min="7" max="7" width="14.5" style="59" customWidth="1"/>
    <col min="8" max="8" width="6.5" style="59" customWidth="1"/>
    <col min="9" max="9" width="9.5" style="59" customWidth="1"/>
    <col min="10" max="10" width="8.5" style="59" customWidth="1"/>
    <col min="11" max="11" width="9.5" style="59" customWidth="1"/>
    <col min="12" max="12" width="10.5" style="59" customWidth="1"/>
    <col min="13" max="13" width="7.5" style="59" customWidth="1"/>
    <col min="14" max="14" width="15.1640625" style="59" customWidth="1"/>
    <col min="15" max="15" width="9.83203125" style="59" customWidth="1"/>
    <col min="16" max="20" width="8.5" style="59" customWidth="1"/>
    <col min="21" max="16384" width="11.5" style="59"/>
  </cols>
  <sheetData>
    <row r="1" spans="1:14" x14ac:dyDescent="0.2">
      <c r="B1" s="120"/>
      <c r="C1" s="120"/>
      <c r="D1" s="120"/>
      <c r="E1" s="120"/>
      <c r="F1" s="120"/>
      <c r="G1" s="120"/>
      <c r="H1" s="120"/>
      <c r="I1" s="120"/>
      <c r="J1" s="120"/>
      <c r="K1" s="120"/>
      <c r="L1" s="120"/>
      <c r="M1" s="120"/>
      <c r="N1" s="120"/>
    </row>
    <row r="2" spans="1:14" x14ac:dyDescent="0.2">
      <c r="B2" s="120"/>
      <c r="C2" s="120"/>
      <c r="D2" s="120"/>
      <c r="E2" s="120"/>
      <c r="F2" s="120"/>
      <c r="G2" s="120"/>
      <c r="H2" s="120"/>
      <c r="I2" s="120"/>
      <c r="J2" s="120"/>
      <c r="K2" s="120"/>
      <c r="L2" s="120"/>
      <c r="M2" s="120"/>
      <c r="N2" s="120"/>
    </row>
    <row r="3" spans="1:14" x14ac:dyDescent="0.2">
      <c r="B3" s="120"/>
      <c r="C3" s="120"/>
      <c r="D3" s="120"/>
      <c r="E3" s="120"/>
      <c r="F3" s="120"/>
      <c r="G3" s="120"/>
      <c r="H3" s="120"/>
      <c r="I3" s="120"/>
      <c r="J3" s="120"/>
      <c r="K3" s="120"/>
      <c r="L3" s="120"/>
      <c r="M3" s="120"/>
      <c r="N3" s="120"/>
    </row>
    <row r="6" spans="1:14" ht="15" customHeight="1" x14ac:dyDescent="0.2">
      <c r="A6" s="121" t="s">
        <v>0</v>
      </c>
      <c r="B6" s="121"/>
      <c r="C6" s="121"/>
      <c r="D6" s="121"/>
      <c r="E6" s="121"/>
      <c r="F6" s="121"/>
      <c r="G6" s="121"/>
      <c r="H6" s="121"/>
      <c r="I6" s="121"/>
      <c r="J6" s="121"/>
      <c r="K6" s="121"/>
      <c r="L6" s="121"/>
      <c r="M6" s="121"/>
      <c r="N6" s="121"/>
    </row>
    <row r="7" spans="1:14" ht="14.75" customHeight="1" x14ac:dyDescent="0.2">
      <c r="A7" s="121"/>
      <c r="B7" s="121"/>
      <c r="C7" s="121"/>
      <c r="D7" s="121"/>
      <c r="E7" s="121"/>
      <c r="F7" s="121"/>
      <c r="G7" s="121"/>
      <c r="H7" s="121"/>
      <c r="I7" s="121"/>
      <c r="J7" s="121"/>
      <c r="K7" s="121"/>
      <c r="L7" s="121"/>
      <c r="M7" s="121"/>
      <c r="N7" s="121"/>
    </row>
    <row r="8" spans="1:14" ht="16" thickBot="1" x14ac:dyDescent="0.25">
      <c r="A8" s="122" t="s">
        <v>277</v>
      </c>
      <c r="B8" s="122"/>
      <c r="C8" s="122"/>
      <c r="D8" s="122"/>
      <c r="E8" s="122"/>
      <c r="F8" s="122"/>
      <c r="G8" s="122"/>
      <c r="H8" s="122"/>
      <c r="I8" s="122"/>
      <c r="J8" s="122"/>
      <c r="K8" s="122"/>
      <c r="L8" s="122"/>
      <c r="M8" s="122"/>
      <c r="N8" s="122"/>
    </row>
    <row r="9" spans="1:14" ht="16" thickBot="1" x14ac:dyDescent="0.25">
      <c r="A9" s="56"/>
      <c r="B9" s="123" t="s">
        <v>4</v>
      </c>
      <c r="C9" s="123"/>
      <c r="D9" s="123"/>
      <c r="E9" s="124" t="s">
        <v>276</v>
      </c>
      <c r="F9" s="124"/>
      <c r="G9" s="124"/>
      <c r="H9" s="124"/>
      <c r="I9" s="124"/>
      <c r="J9" s="124"/>
      <c r="K9" s="124"/>
      <c r="L9" s="124"/>
      <c r="M9" s="124"/>
      <c r="N9" s="125"/>
    </row>
    <row r="10" spans="1:14" ht="16" thickBot="1" x14ac:dyDescent="0.25">
      <c r="A10" s="56"/>
      <c r="B10" s="123" t="s">
        <v>185</v>
      </c>
      <c r="C10" s="123"/>
      <c r="D10" s="123"/>
      <c r="E10" s="124" t="s">
        <v>281</v>
      </c>
      <c r="F10" s="124"/>
      <c r="G10" s="124"/>
      <c r="H10" s="124"/>
      <c r="I10" s="124"/>
      <c r="J10" s="124"/>
      <c r="K10" s="124"/>
      <c r="L10" s="124"/>
      <c r="M10" s="124"/>
      <c r="N10" s="125"/>
    </row>
    <row r="11" spans="1:14" ht="17" thickTop="1" thickBot="1" x14ac:dyDescent="0.25">
      <c r="A11" s="111" t="s">
        <v>278</v>
      </c>
      <c r="B11" s="111"/>
      <c r="C11" s="111"/>
      <c r="D11" s="111"/>
      <c r="E11" s="111"/>
      <c r="F11" s="111"/>
      <c r="G11" s="111"/>
      <c r="H11" s="111"/>
      <c r="I11" s="111"/>
      <c r="J11" s="111"/>
      <c r="K11" s="111"/>
      <c r="L11" s="111"/>
      <c r="M11" s="111"/>
      <c r="N11" s="111"/>
    </row>
    <row r="12" spans="1:14" ht="14.75" customHeight="1" thickTop="1" x14ac:dyDescent="0.2">
      <c r="A12" s="112"/>
      <c r="B12" s="113" t="s">
        <v>52</v>
      </c>
      <c r="C12" s="113"/>
      <c r="D12" s="113"/>
      <c r="E12" s="113"/>
      <c r="F12" s="113"/>
      <c r="G12" s="116" t="s">
        <v>279</v>
      </c>
      <c r="H12" s="117"/>
      <c r="I12" s="117"/>
      <c r="J12" s="117"/>
      <c r="K12" s="117"/>
      <c r="L12" s="117"/>
      <c r="M12" s="117"/>
      <c r="N12" s="117"/>
    </row>
    <row r="13" spans="1:14" ht="14.75" customHeight="1" x14ac:dyDescent="0.2">
      <c r="A13" s="94"/>
      <c r="B13" s="114"/>
      <c r="C13" s="114"/>
      <c r="D13" s="114"/>
      <c r="E13" s="114"/>
      <c r="F13" s="114"/>
      <c r="G13" s="118"/>
      <c r="H13" s="118"/>
      <c r="I13" s="118"/>
      <c r="J13" s="118"/>
      <c r="K13" s="118"/>
      <c r="L13" s="118"/>
      <c r="M13" s="118"/>
      <c r="N13" s="118"/>
    </row>
    <row r="14" spans="1:14" ht="14.75" customHeight="1" x14ac:dyDescent="0.2">
      <c r="A14" s="94"/>
      <c r="B14" s="114"/>
      <c r="C14" s="114"/>
      <c r="D14" s="114"/>
      <c r="E14" s="114"/>
      <c r="F14" s="114"/>
      <c r="G14" s="118"/>
      <c r="H14" s="118"/>
      <c r="I14" s="118"/>
      <c r="J14" s="118"/>
      <c r="K14" s="118"/>
      <c r="L14" s="118"/>
      <c r="M14" s="118"/>
      <c r="N14" s="118"/>
    </row>
    <row r="15" spans="1:14" ht="14.75" customHeight="1" x14ac:dyDescent="0.2">
      <c r="A15" s="94"/>
      <c r="B15" s="114"/>
      <c r="C15" s="114"/>
      <c r="D15" s="114"/>
      <c r="E15" s="114"/>
      <c r="F15" s="114"/>
      <c r="G15" s="118"/>
      <c r="H15" s="118"/>
      <c r="I15" s="118"/>
      <c r="J15" s="118"/>
      <c r="K15" s="118"/>
      <c r="L15" s="118"/>
      <c r="M15" s="118"/>
      <c r="N15" s="118"/>
    </row>
    <row r="16" spans="1:14" ht="185" customHeight="1" thickBot="1" x14ac:dyDescent="0.25">
      <c r="A16" s="94"/>
      <c r="B16" s="115"/>
      <c r="C16" s="115"/>
      <c r="D16" s="115"/>
      <c r="E16" s="115"/>
      <c r="F16" s="115"/>
      <c r="G16" s="119"/>
      <c r="H16" s="119"/>
      <c r="I16" s="119"/>
      <c r="J16" s="119"/>
      <c r="K16" s="119"/>
      <c r="L16" s="119"/>
      <c r="M16" s="119"/>
      <c r="N16" s="119"/>
    </row>
    <row r="17" spans="1:18" ht="14.75" customHeight="1" thickTop="1" x14ac:dyDescent="0.2">
      <c r="A17" s="94"/>
      <c r="B17" s="95" t="s">
        <v>54</v>
      </c>
      <c r="C17" s="96"/>
      <c r="D17" s="96"/>
      <c r="E17" s="96"/>
      <c r="F17" s="97"/>
      <c r="G17" s="102" t="s">
        <v>280</v>
      </c>
      <c r="H17" s="103"/>
      <c r="I17" s="103"/>
      <c r="J17" s="103"/>
      <c r="K17" s="103"/>
      <c r="L17" s="103"/>
      <c r="M17" s="103"/>
      <c r="N17" s="104"/>
    </row>
    <row r="18" spans="1:18" ht="14.75" customHeight="1" x14ac:dyDescent="0.2">
      <c r="A18" s="94"/>
      <c r="B18" s="98"/>
      <c r="C18" s="98"/>
      <c r="D18" s="98"/>
      <c r="E18" s="98"/>
      <c r="F18" s="99"/>
      <c r="G18" s="105"/>
      <c r="H18" s="106"/>
      <c r="I18" s="106"/>
      <c r="J18" s="106"/>
      <c r="K18" s="106"/>
      <c r="L18" s="106"/>
      <c r="M18" s="106"/>
      <c r="N18" s="107"/>
    </row>
    <row r="19" spans="1:18" x14ac:dyDescent="0.2">
      <c r="A19" s="94"/>
      <c r="B19" s="98"/>
      <c r="C19" s="98"/>
      <c r="D19" s="98"/>
      <c r="E19" s="98"/>
      <c r="F19" s="99"/>
      <c r="G19" s="105"/>
      <c r="H19" s="106"/>
      <c r="I19" s="106"/>
      <c r="J19" s="106"/>
      <c r="K19" s="106"/>
      <c r="L19" s="106"/>
      <c r="M19" s="106"/>
      <c r="N19" s="107"/>
    </row>
    <row r="20" spans="1:18" ht="219" customHeight="1" thickBot="1" x14ac:dyDescent="0.25">
      <c r="A20" s="94"/>
      <c r="B20" s="100"/>
      <c r="C20" s="100"/>
      <c r="D20" s="100"/>
      <c r="E20" s="100"/>
      <c r="F20" s="101"/>
      <c r="G20" s="108"/>
      <c r="H20" s="109"/>
      <c r="I20" s="109"/>
      <c r="J20" s="109"/>
      <c r="K20" s="109"/>
      <c r="L20" s="109"/>
      <c r="M20" s="109"/>
      <c r="N20" s="110"/>
      <c r="O20" s="92"/>
      <c r="P20" s="93"/>
      <c r="Q20" s="93"/>
      <c r="R20" s="93"/>
    </row>
    <row r="21" spans="1:18" ht="16" thickTop="1" x14ac:dyDescent="0.2">
      <c r="O21" s="92"/>
      <c r="P21" s="93"/>
      <c r="Q21" s="93"/>
      <c r="R21" s="93"/>
    </row>
    <row r="22" spans="1:18" x14ac:dyDescent="0.2">
      <c r="O22" s="92"/>
      <c r="P22" s="93"/>
      <c r="Q22" s="93"/>
      <c r="R22" s="93"/>
    </row>
    <row r="23" spans="1:18" x14ac:dyDescent="0.2">
      <c r="O23" s="92"/>
      <c r="P23" s="93"/>
      <c r="Q23" s="93"/>
      <c r="R23" s="93"/>
    </row>
    <row r="24" spans="1:18" ht="189" customHeight="1" x14ac:dyDescent="0.2">
      <c r="O24" s="92"/>
      <c r="P24" s="93"/>
      <c r="Q24" s="93"/>
      <c r="R24" s="93"/>
    </row>
    <row r="25" spans="1:18" x14ac:dyDescent="0.2">
      <c r="O25" s="92"/>
    </row>
    <row r="28" spans="1:18" ht="274.5" customHeight="1" x14ac:dyDescent="0.2"/>
  </sheetData>
  <mergeCells count="14">
    <mergeCell ref="B1:N3"/>
    <mergeCell ref="A6:N7"/>
    <mergeCell ref="A8:N8"/>
    <mergeCell ref="B10:D10"/>
    <mergeCell ref="E10:N10"/>
    <mergeCell ref="B9:D9"/>
    <mergeCell ref="E9:N9"/>
    <mergeCell ref="A17:A20"/>
    <mergeCell ref="B17:F20"/>
    <mergeCell ref="G17:N20"/>
    <mergeCell ref="A11:N11"/>
    <mergeCell ref="A12:A16"/>
    <mergeCell ref="B12:F16"/>
    <mergeCell ref="G12:N16"/>
  </mergeCells>
  <phoneticPr fontId="5" type="noConversion"/>
  <pageMargins left="0.7" right="0.7" top="0.75" bottom="0.75" header="0.3" footer="0.3"/>
  <pageSetup scale="48" fitToHeight="0"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F97C44-D04B-4B16-AF06-CB7C232EEB32}">
  <sheetPr>
    <pageSetUpPr fitToPage="1"/>
  </sheetPr>
  <dimension ref="A1:AG96"/>
  <sheetViews>
    <sheetView showGridLines="0" topLeftCell="A85" zoomScale="85" zoomScaleNormal="85" zoomScaleSheetLayoutView="70" zoomScalePageLayoutView="95" workbookViewId="0">
      <selection activeCell="G74" sqref="G74:N74"/>
    </sheetView>
  </sheetViews>
  <sheetFormatPr baseColWidth="10" defaultColWidth="11.5" defaultRowHeight="15" x14ac:dyDescent="0.2"/>
  <cols>
    <col min="1" max="1" width="5.5" style="59" customWidth="1"/>
    <col min="2" max="2" width="11.5" style="59"/>
    <col min="3" max="3" width="12.5" style="59" customWidth="1"/>
    <col min="4" max="4" width="20.5" style="59" customWidth="1"/>
    <col min="5" max="5" width="11.5" style="59"/>
    <col min="6" max="6" width="12.5" style="59" customWidth="1"/>
    <col min="7" max="7" width="14.5" style="59" customWidth="1"/>
    <col min="8" max="8" width="6.5" style="59" customWidth="1"/>
    <col min="9" max="9" width="9.5" style="59" customWidth="1"/>
    <col min="10" max="10" width="8.5" style="59" customWidth="1"/>
    <col min="11" max="11" width="9.5" style="59" customWidth="1"/>
    <col min="12" max="12" width="10.5" style="59" customWidth="1"/>
    <col min="13" max="13" width="7.5" style="59" customWidth="1"/>
    <col min="14" max="14" width="15.1640625" style="59" customWidth="1"/>
    <col min="15" max="15" width="4" style="59" customWidth="1"/>
    <col min="16" max="16" width="19.5" style="59" customWidth="1"/>
    <col min="17" max="16384" width="11.5" style="59"/>
  </cols>
  <sheetData>
    <row r="1" spans="1:16" x14ac:dyDescent="0.2">
      <c r="B1" s="120"/>
      <c r="C1" s="120"/>
      <c r="D1" s="120"/>
      <c r="E1" s="120"/>
      <c r="F1" s="120"/>
      <c r="G1" s="120"/>
      <c r="H1" s="120"/>
      <c r="I1" s="120"/>
      <c r="J1" s="120"/>
      <c r="K1" s="120"/>
      <c r="L1" s="120"/>
      <c r="M1" s="120"/>
      <c r="N1" s="120"/>
    </row>
    <row r="2" spans="1:16" x14ac:dyDescent="0.2">
      <c r="B2" s="120"/>
      <c r="C2" s="120"/>
      <c r="D2" s="120"/>
      <c r="E2" s="120"/>
      <c r="F2" s="120"/>
      <c r="G2" s="120"/>
      <c r="H2" s="120"/>
      <c r="I2" s="120"/>
      <c r="J2" s="120"/>
      <c r="K2" s="120"/>
      <c r="L2" s="120"/>
      <c r="M2" s="120"/>
      <c r="N2" s="120"/>
    </row>
    <row r="3" spans="1:16" x14ac:dyDescent="0.2">
      <c r="B3" s="120"/>
      <c r="C3" s="120"/>
      <c r="D3" s="120"/>
      <c r="E3" s="120"/>
      <c r="F3" s="120"/>
      <c r="G3" s="120"/>
      <c r="H3" s="120"/>
      <c r="I3" s="120"/>
      <c r="J3" s="120"/>
      <c r="K3" s="120"/>
      <c r="L3" s="120"/>
      <c r="M3" s="120"/>
      <c r="N3" s="120"/>
    </row>
    <row r="6" spans="1:16" ht="15" customHeight="1" x14ac:dyDescent="0.2">
      <c r="A6" s="121" t="s">
        <v>0</v>
      </c>
      <c r="B6" s="121"/>
      <c r="C6" s="121"/>
      <c r="D6" s="121"/>
      <c r="E6" s="121"/>
      <c r="F6" s="121"/>
      <c r="G6" s="121"/>
      <c r="H6" s="121"/>
      <c r="I6" s="121"/>
      <c r="J6" s="121"/>
      <c r="K6" s="121"/>
      <c r="L6" s="121"/>
      <c r="M6" s="121"/>
      <c r="N6" s="121"/>
      <c r="P6" s="243" t="s">
        <v>1</v>
      </c>
    </row>
    <row r="7" spans="1:16" ht="14.75" customHeight="1" x14ac:dyDescent="0.2">
      <c r="A7" s="121"/>
      <c r="B7" s="121"/>
      <c r="C7" s="121"/>
      <c r="D7" s="121"/>
      <c r="E7" s="121"/>
      <c r="F7" s="121"/>
      <c r="G7" s="121"/>
      <c r="H7" s="121"/>
      <c r="I7" s="121"/>
      <c r="J7" s="121"/>
      <c r="K7" s="121"/>
      <c r="L7" s="121"/>
      <c r="M7" s="121"/>
      <c r="N7" s="121"/>
      <c r="P7" s="243"/>
    </row>
    <row r="8" spans="1:16" ht="16" thickBot="1" x14ac:dyDescent="0.25">
      <c r="A8" s="122" t="s">
        <v>2</v>
      </c>
      <c r="B8" s="122"/>
      <c r="C8" s="122"/>
      <c r="D8" s="122"/>
      <c r="E8" s="122"/>
      <c r="F8" s="122"/>
      <c r="G8" s="122"/>
      <c r="H8" s="122"/>
      <c r="I8" s="122"/>
      <c r="J8" s="122"/>
      <c r="K8" s="122"/>
      <c r="L8" s="122"/>
      <c r="M8" s="122"/>
      <c r="N8" s="122"/>
      <c r="P8" s="243"/>
    </row>
    <row r="9" spans="1:16" x14ac:dyDescent="0.2">
      <c r="A9" s="56" t="s">
        <v>3</v>
      </c>
      <c r="B9" s="123" t="s">
        <v>4</v>
      </c>
      <c r="C9" s="123"/>
      <c r="D9" s="123"/>
      <c r="E9" s="244" t="s">
        <v>229</v>
      </c>
      <c r="F9" s="244"/>
      <c r="G9" s="244"/>
      <c r="H9" s="244"/>
      <c r="I9" s="244"/>
      <c r="J9" s="244"/>
      <c r="K9" s="244"/>
      <c r="L9" s="244"/>
      <c r="M9" s="244"/>
      <c r="N9" s="245"/>
      <c r="P9" s="243"/>
    </row>
    <row r="10" spans="1:16" x14ac:dyDescent="0.2">
      <c r="A10" s="57" t="s">
        <v>5</v>
      </c>
      <c r="B10" s="173" t="s">
        <v>6</v>
      </c>
      <c r="C10" s="173"/>
      <c r="D10" s="173"/>
      <c r="E10" s="124" t="s">
        <v>200</v>
      </c>
      <c r="F10" s="124"/>
      <c r="G10" s="124"/>
      <c r="H10" s="124"/>
      <c r="I10" s="124"/>
      <c r="J10" s="124"/>
      <c r="K10" s="124"/>
      <c r="L10" s="124"/>
      <c r="M10" s="124"/>
      <c r="N10" s="125"/>
      <c r="P10" s="243"/>
    </row>
    <row r="11" spans="1:16" x14ac:dyDescent="0.2">
      <c r="A11" s="57" t="s">
        <v>7</v>
      </c>
      <c r="B11" s="173" t="s">
        <v>8</v>
      </c>
      <c r="C11" s="173"/>
      <c r="D11" s="173"/>
      <c r="E11" s="124" t="s">
        <v>227</v>
      </c>
      <c r="F11" s="124"/>
      <c r="G11" s="124"/>
      <c r="H11" s="124"/>
      <c r="I11" s="124"/>
      <c r="J11" s="124"/>
      <c r="K11" s="124"/>
      <c r="L11" s="124"/>
      <c r="M11" s="124"/>
      <c r="N11" s="125"/>
      <c r="P11" s="243"/>
    </row>
    <row r="12" spans="1:16" x14ac:dyDescent="0.2">
      <c r="A12" s="249" t="s">
        <v>9</v>
      </c>
      <c r="B12" s="251" t="s">
        <v>10</v>
      </c>
      <c r="C12" s="252"/>
      <c r="D12" s="253"/>
      <c r="E12" s="124" t="s">
        <v>230</v>
      </c>
      <c r="F12" s="124"/>
      <c r="G12" s="124"/>
      <c r="H12" s="124"/>
      <c r="I12" s="124"/>
      <c r="J12" s="124"/>
      <c r="K12" s="124"/>
      <c r="L12" s="124"/>
      <c r="M12" s="124"/>
      <c r="N12" s="125"/>
      <c r="P12" s="243"/>
    </row>
    <row r="13" spans="1:16" x14ac:dyDescent="0.2">
      <c r="A13" s="250"/>
      <c r="B13" s="254"/>
      <c r="C13" s="255"/>
      <c r="D13" s="256"/>
      <c r="E13" s="257" t="s">
        <v>11</v>
      </c>
      <c r="F13" s="257"/>
      <c r="G13" s="257"/>
      <c r="H13" s="257"/>
      <c r="I13" s="257"/>
      <c r="J13" s="257"/>
      <c r="K13" s="257"/>
      <c r="L13" s="257"/>
      <c r="M13" s="257"/>
      <c r="N13" s="258"/>
      <c r="P13" s="243"/>
    </row>
    <row r="14" spans="1:16" x14ac:dyDescent="0.2">
      <c r="A14" s="57" t="s">
        <v>12</v>
      </c>
      <c r="B14" s="99" t="s">
        <v>13</v>
      </c>
      <c r="C14" s="259"/>
      <c r="D14" s="260"/>
      <c r="E14" s="124" t="s">
        <v>223</v>
      </c>
      <c r="F14" s="124"/>
      <c r="G14" s="124"/>
      <c r="H14" s="124"/>
      <c r="I14" s="124"/>
      <c r="J14" s="124"/>
      <c r="K14" s="124"/>
      <c r="L14" s="124"/>
      <c r="M14" s="124"/>
      <c r="N14" s="125"/>
      <c r="P14" s="243"/>
    </row>
    <row r="15" spans="1:16" x14ac:dyDescent="0.2">
      <c r="A15" s="57" t="s">
        <v>14</v>
      </c>
      <c r="B15" s="173" t="s">
        <v>15</v>
      </c>
      <c r="C15" s="173"/>
      <c r="D15" s="173"/>
      <c r="E15" s="124" t="s">
        <v>265</v>
      </c>
      <c r="F15" s="124"/>
      <c r="G15" s="124"/>
      <c r="H15" s="124"/>
      <c r="I15" s="124"/>
      <c r="J15" s="124"/>
      <c r="K15" s="124"/>
      <c r="L15" s="124"/>
      <c r="M15" s="124"/>
      <c r="N15" s="125"/>
      <c r="P15" s="243"/>
    </row>
    <row r="16" spans="1:16" x14ac:dyDescent="0.2">
      <c r="A16" s="57" t="s">
        <v>16</v>
      </c>
      <c r="B16" s="173" t="s">
        <v>17</v>
      </c>
      <c r="C16" s="173"/>
      <c r="D16" s="173"/>
      <c r="E16" s="246" t="s">
        <v>228</v>
      </c>
      <c r="F16" s="246"/>
      <c r="G16" s="246"/>
      <c r="H16" s="246"/>
      <c r="I16" s="246"/>
      <c r="J16" s="246"/>
      <c r="K16" s="246"/>
      <c r="L16" s="246"/>
      <c r="M16" s="246"/>
      <c r="N16" s="247"/>
      <c r="P16" s="243"/>
    </row>
    <row r="17" spans="1:16" x14ac:dyDescent="0.2">
      <c r="A17" s="74" t="s">
        <v>18</v>
      </c>
      <c r="B17" s="173" t="s">
        <v>19</v>
      </c>
      <c r="C17" s="173"/>
      <c r="D17" s="173"/>
      <c r="E17" s="248" t="s">
        <v>231</v>
      </c>
      <c r="F17" s="124"/>
      <c r="G17" s="124"/>
      <c r="H17" s="124"/>
      <c r="I17" s="124"/>
      <c r="J17" s="124"/>
      <c r="K17" s="124"/>
      <c r="L17" s="124"/>
      <c r="M17" s="124"/>
      <c r="N17" s="125"/>
      <c r="P17" s="243"/>
    </row>
    <row r="18" spans="1:16" x14ac:dyDescent="0.2">
      <c r="A18" s="74" t="s">
        <v>20</v>
      </c>
      <c r="B18" s="235" t="s">
        <v>21</v>
      </c>
      <c r="C18" s="235"/>
      <c r="D18" s="235"/>
      <c r="E18" s="124" t="s">
        <v>232</v>
      </c>
      <c r="F18" s="124"/>
      <c r="G18" s="124"/>
      <c r="H18" s="124"/>
      <c r="I18" s="124"/>
      <c r="J18" s="124"/>
      <c r="K18" s="124"/>
      <c r="L18" s="124"/>
      <c r="M18" s="124"/>
      <c r="N18" s="125"/>
      <c r="P18" s="243"/>
    </row>
    <row r="19" spans="1:16" ht="16" thickBot="1" x14ac:dyDescent="0.25">
      <c r="A19" s="58" t="s">
        <v>22</v>
      </c>
      <c r="B19" s="236" t="s">
        <v>23</v>
      </c>
      <c r="C19" s="237"/>
      <c r="D19" s="238"/>
      <c r="E19" s="239" t="str">
        <f>CONCATENATE(E11,"-",E9)</f>
        <v>Philippe Henry-Création d'une offre de pôles multimodaux visant à un transfert modal de l'autosolisme aux modes collectifs et actifs au travers notamment du développement  d'outils, instruments et réseaux (notamment le concept de "mobility as a service")</v>
      </c>
      <c r="F19" s="240"/>
      <c r="G19" s="240"/>
      <c r="H19" s="240"/>
      <c r="I19" s="240"/>
      <c r="J19" s="240"/>
      <c r="K19" s="240"/>
      <c r="L19" s="240"/>
      <c r="M19" s="240"/>
      <c r="N19" s="241"/>
      <c r="O19" s="55"/>
      <c r="P19" s="243"/>
    </row>
    <row r="20" spans="1:16" ht="16" thickBot="1" x14ac:dyDescent="0.25">
      <c r="A20" s="242" t="s">
        <v>24</v>
      </c>
      <c r="B20" s="242"/>
      <c r="C20" s="242"/>
      <c r="D20" s="242"/>
      <c r="E20" s="242"/>
      <c r="F20" s="242"/>
      <c r="G20" s="242"/>
      <c r="H20" s="242"/>
      <c r="I20" s="242"/>
      <c r="J20" s="242"/>
      <c r="K20" s="242"/>
      <c r="L20" s="242"/>
      <c r="M20" s="242"/>
      <c r="N20" s="242"/>
      <c r="P20" s="243"/>
    </row>
    <row r="21" spans="1:16" ht="16" thickTop="1" x14ac:dyDescent="0.2">
      <c r="A21" s="31" t="s">
        <v>25</v>
      </c>
      <c r="B21" s="172" t="s">
        <v>26</v>
      </c>
      <c r="C21" s="172"/>
      <c r="D21" s="172"/>
      <c r="E21" s="172"/>
      <c r="F21" s="172"/>
      <c r="G21" s="172"/>
      <c r="H21" s="172"/>
      <c r="I21" s="172"/>
      <c r="J21" s="172"/>
      <c r="K21" s="172"/>
      <c r="L21" s="172"/>
      <c r="M21" s="172"/>
      <c r="N21" s="32" t="s">
        <v>208</v>
      </c>
      <c r="P21" s="243"/>
    </row>
    <row r="22" spans="1:16" x14ac:dyDescent="0.2">
      <c r="A22" s="75" t="s">
        <v>27</v>
      </c>
      <c r="B22" s="173" t="s">
        <v>28</v>
      </c>
      <c r="C22" s="173"/>
      <c r="D22" s="173"/>
      <c r="E22" s="173"/>
      <c r="F22" s="173"/>
      <c r="G22" s="173"/>
      <c r="H22" s="173"/>
      <c r="I22" s="173"/>
      <c r="J22" s="173"/>
      <c r="K22" s="173"/>
      <c r="L22" s="173"/>
      <c r="M22" s="173"/>
      <c r="N22" s="73" t="s">
        <v>208</v>
      </c>
      <c r="P22" s="243"/>
    </row>
    <row r="23" spans="1:16" x14ac:dyDescent="0.2">
      <c r="A23" s="75" t="s">
        <v>29</v>
      </c>
      <c r="B23" s="173" t="s">
        <v>30</v>
      </c>
      <c r="C23" s="173"/>
      <c r="D23" s="173"/>
      <c r="E23" s="173"/>
      <c r="F23" s="173"/>
      <c r="G23" s="173"/>
      <c r="H23" s="173"/>
      <c r="I23" s="173"/>
      <c r="J23" s="173"/>
      <c r="K23" s="173"/>
      <c r="L23" s="173"/>
      <c r="M23" s="173"/>
      <c r="N23" s="73" t="s">
        <v>208</v>
      </c>
      <c r="P23" s="243"/>
    </row>
    <row r="24" spans="1:16" x14ac:dyDescent="0.2">
      <c r="A24" s="226" t="s">
        <v>31</v>
      </c>
      <c r="B24" s="223" t="s">
        <v>32</v>
      </c>
      <c r="C24" s="225"/>
      <c r="D24" s="229" t="s">
        <v>33</v>
      </c>
      <c r="E24" s="230"/>
      <c r="F24" s="230"/>
      <c r="G24" s="230"/>
      <c r="H24" s="230"/>
      <c r="I24" s="230"/>
      <c r="J24" s="230"/>
      <c r="K24" s="230"/>
      <c r="L24" s="230"/>
      <c r="M24" s="231"/>
      <c r="N24" s="73" t="s">
        <v>208</v>
      </c>
      <c r="P24" s="243"/>
    </row>
    <row r="25" spans="1:16" ht="14.75" customHeight="1" x14ac:dyDescent="0.2">
      <c r="A25" s="226"/>
      <c r="B25" s="223"/>
      <c r="C25" s="225"/>
      <c r="D25" s="232" t="s">
        <v>34</v>
      </c>
      <c r="E25" s="233"/>
      <c r="F25" s="233"/>
      <c r="G25" s="233"/>
      <c r="H25" s="233"/>
      <c r="I25" s="233"/>
      <c r="J25" s="233"/>
      <c r="K25" s="233"/>
      <c r="L25" s="233"/>
      <c r="M25" s="234"/>
      <c r="N25" s="73" t="s">
        <v>208</v>
      </c>
      <c r="P25" s="243"/>
    </row>
    <row r="26" spans="1:16" ht="14.75" customHeight="1" x14ac:dyDescent="0.2">
      <c r="A26" s="226"/>
      <c r="B26" s="223"/>
      <c r="C26" s="225"/>
      <c r="D26" s="232" t="s">
        <v>35</v>
      </c>
      <c r="E26" s="233"/>
      <c r="F26" s="233"/>
      <c r="G26" s="233"/>
      <c r="H26" s="233"/>
      <c r="I26" s="233"/>
      <c r="J26" s="233"/>
      <c r="K26" s="233"/>
      <c r="L26" s="233"/>
      <c r="M26" s="234"/>
      <c r="N26" s="73" t="s">
        <v>214</v>
      </c>
      <c r="P26" s="243"/>
    </row>
    <row r="27" spans="1:16" ht="14.75" customHeight="1" x14ac:dyDescent="0.2">
      <c r="A27" s="226"/>
      <c r="B27" s="227"/>
      <c r="C27" s="228"/>
      <c r="D27" s="232" t="s">
        <v>36</v>
      </c>
      <c r="E27" s="233"/>
      <c r="F27" s="233"/>
      <c r="G27" s="233"/>
      <c r="H27" s="233"/>
      <c r="I27" s="233"/>
      <c r="J27" s="233"/>
      <c r="K27" s="233"/>
      <c r="L27" s="233"/>
      <c r="M27" s="234"/>
      <c r="N27" s="73" t="s">
        <v>208</v>
      </c>
      <c r="P27" s="243"/>
    </row>
    <row r="28" spans="1:16" ht="14.75" customHeight="1" x14ac:dyDescent="0.2">
      <c r="A28" s="83" t="s">
        <v>37</v>
      </c>
      <c r="B28" s="219" t="s">
        <v>38</v>
      </c>
      <c r="C28" s="220"/>
      <c r="D28" s="220"/>
      <c r="E28" s="220"/>
      <c r="F28" s="220"/>
      <c r="G28" s="220"/>
      <c r="H28" s="220"/>
      <c r="I28" s="220"/>
      <c r="J28" s="220"/>
      <c r="K28" s="220"/>
      <c r="L28" s="220"/>
      <c r="M28" s="221"/>
      <c r="N28" s="73" t="s">
        <v>208</v>
      </c>
      <c r="P28" s="243"/>
    </row>
    <row r="29" spans="1:16" ht="14.75" customHeight="1" x14ac:dyDescent="0.2">
      <c r="A29" s="83" t="s">
        <v>39</v>
      </c>
      <c r="B29" s="219" t="s">
        <v>40</v>
      </c>
      <c r="C29" s="220"/>
      <c r="D29" s="220"/>
      <c r="E29" s="220"/>
      <c r="F29" s="220"/>
      <c r="G29" s="220"/>
      <c r="H29" s="220"/>
      <c r="I29" s="220"/>
      <c r="J29" s="220"/>
      <c r="K29" s="220"/>
      <c r="L29" s="220"/>
      <c r="M29" s="221"/>
      <c r="N29" s="73" t="s">
        <v>208</v>
      </c>
      <c r="P29" s="243"/>
    </row>
    <row r="30" spans="1:16" ht="14.75" customHeight="1" x14ac:dyDescent="0.2">
      <c r="A30" s="149" t="s">
        <v>41</v>
      </c>
      <c r="B30" s="114" t="s">
        <v>42</v>
      </c>
      <c r="C30" s="114"/>
      <c r="D30" s="199" t="s">
        <v>43</v>
      </c>
      <c r="E30" s="222"/>
      <c r="F30" s="222"/>
      <c r="G30" s="222"/>
      <c r="H30" s="222"/>
      <c r="I30" s="222"/>
      <c r="J30" s="222"/>
      <c r="K30" s="222"/>
      <c r="L30" s="222"/>
      <c r="M30" s="200"/>
      <c r="N30" s="73" t="s">
        <v>214</v>
      </c>
      <c r="P30" s="243"/>
    </row>
    <row r="31" spans="1:16" ht="14.75" customHeight="1" x14ac:dyDescent="0.2">
      <c r="A31" s="150"/>
      <c r="B31" s="114"/>
      <c r="C31" s="114"/>
      <c r="D31" s="223" t="s">
        <v>44</v>
      </c>
      <c r="E31" s="224"/>
      <c r="F31" s="224"/>
      <c r="G31" s="224"/>
      <c r="H31" s="224"/>
      <c r="I31" s="224"/>
      <c r="J31" s="224"/>
      <c r="K31" s="224"/>
      <c r="L31" s="224"/>
      <c r="M31" s="225"/>
      <c r="N31" s="73" t="s">
        <v>214</v>
      </c>
      <c r="P31" s="243"/>
    </row>
    <row r="32" spans="1:16" ht="14.75" customHeight="1" x14ac:dyDescent="0.2">
      <c r="A32" s="150"/>
      <c r="B32" s="114"/>
      <c r="C32" s="114"/>
      <c r="D32" s="219" t="s">
        <v>45</v>
      </c>
      <c r="E32" s="220"/>
      <c r="F32" s="220"/>
      <c r="G32" s="220"/>
      <c r="H32" s="220"/>
      <c r="I32" s="220"/>
      <c r="J32" s="220"/>
      <c r="K32" s="220"/>
      <c r="L32" s="220"/>
      <c r="M32" s="221"/>
      <c r="N32" s="73" t="s">
        <v>208</v>
      </c>
      <c r="P32" s="243"/>
    </row>
    <row r="33" spans="1:16" ht="14.75" customHeight="1" x14ac:dyDescent="0.2">
      <c r="A33" s="150"/>
      <c r="B33" s="114"/>
      <c r="C33" s="114"/>
      <c r="D33" s="199" t="s">
        <v>46</v>
      </c>
      <c r="E33" s="222"/>
      <c r="F33" s="222"/>
      <c r="G33" s="222"/>
      <c r="H33" s="222"/>
      <c r="I33" s="222"/>
      <c r="J33" s="222"/>
      <c r="K33" s="222"/>
      <c r="L33" s="222"/>
      <c r="M33" s="200"/>
      <c r="N33" s="73" t="s">
        <v>214</v>
      </c>
      <c r="P33" s="243"/>
    </row>
    <row r="34" spans="1:16" ht="14.75" customHeight="1" x14ac:dyDescent="0.2">
      <c r="A34" s="150"/>
      <c r="B34" s="114"/>
      <c r="C34" s="114"/>
      <c r="D34" s="219" t="s">
        <v>47</v>
      </c>
      <c r="E34" s="220"/>
      <c r="F34" s="220"/>
      <c r="G34" s="220"/>
      <c r="H34" s="220"/>
      <c r="I34" s="220"/>
      <c r="J34" s="220"/>
      <c r="K34" s="220"/>
      <c r="L34" s="220"/>
      <c r="M34" s="221"/>
      <c r="N34" s="73" t="s">
        <v>214</v>
      </c>
      <c r="P34" s="243"/>
    </row>
    <row r="35" spans="1:16" ht="14.75" customHeight="1" x14ac:dyDescent="0.2">
      <c r="A35" s="150"/>
      <c r="B35" s="114"/>
      <c r="C35" s="114"/>
      <c r="D35" s="219" t="s">
        <v>48</v>
      </c>
      <c r="E35" s="220"/>
      <c r="F35" s="220"/>
      <c r="G35" s="220"/>
      <c r="H35" s="220"/>
      <c r="I35" s="220"/>
      <c r="J35" s="220"/>
      <c r="K35" s="220"/>
      <c r="L35" s="220"/>
      <c r="M35" s="221"/>
      <c r="N35" s="73" t="s">
        <v>214</v>
      </c>
      <c r="P35" s="11"/>
    </row>
    <row r="36" spans="1:16" ht="14.75" customHeight="1" thickBot="1" x14ac:dyDescent="0.25">
      <c r="A36" s="150"/>
      <c r="B36" s="145"/>
      <c r="C36" s="145"/>
      <c r="D36" s="219" t="s">
        <v>49</v>
      </c>
      <c r="E36" s="220"/>
      <c r="F36" s="220"/>
      <c r="G36" s="220"/>
      <c r="H36" s="220"/>
      <c r="I36" s="220"/>
      <c r="J36" s="220"/>
      <c r="K36" s="220"/>
      <c r="L36" s="220"/>
      <c r="M36" s="221"/>
      <c r="N36" s="81" t="s">
        <v>208</v>
      </c>
      <c r="P36" s="11"/>
    </row>
    <row r="37" spans="1:16" ht="17" thickTop="1" thickBot="1" x14ac:dyDescent="0.25">
      <c r="A37" s="111" t="s">
        <v>50</v>
      </c>
      <c r="B37" s="111"/>
      <c r="C37" s="111"/>
      <c r="D37" s="111"/>
      <c r="E37" s="111"/>
      <c r="F37" s="111"/>
      <c r="G37" s="111"/>
      <c r="H37" s="111"/>
      <c r="I37" s="111"/>
      <c r="J37" s="111"/>
      <c r="K37" s="111"/>
      <c r="L37" s="111"/>
      <c r="M37" s="111"/>
      <c r="N37" s="111"/>
    </row>
    <row r="38" spans="1:16" ht="16" thickTop="1" x14ac:dyDescent="0.2">
      <c r="A38" s="112" t="s">
        <v>51</v>
      </c>
      <c r="B38" s="113" t="s">
        <v>52</v>
      </c>
      <c r="C38" s="113"/>
      <c r="D38" s="113"/>
      <c r="E38" s="113"/>
      <c r="F38" s="113"/>
      <c r="G38" s="116" t="s">
        <v>266</v>
      </c>
      <c r="H38" s="117"/>
      <c r="I38" s="117"/>
      <c r="J38" s="117"/>
      <c r="K38" s="117"/>
      <c r="L38" s="117"/>
      <c r="M38" s="117"/>
      <c r="N38" s="117"/>
    </row>
    <row r="39" spans="1:16" x14ac:dyDescent="0.2">
      <c r="A39" s="94"/>
      <c r="B39" s="114"/>
      <c r="C39" s="114"/>
      <c r="D39" s="114"/>
      <c r="E39" s="114"/>
      <c r="F39" s="114"/>
      <c r="G39" s="118"/>
      <c r="H39" s="118"/>
      <c r="I39" s="118"/>
      <c r="J39" s="118"/>
      <c r="K39" s="118"/>
      <c r="L39" s="118"/>
      <c r="M39" s="118"/>
      <c r="N39" s="118"/>
    </row>
    <row r="40" spans="1:16" x14ac:dyDescent="0.2">
      <c r="A40" s="94"/>
      <c r="B40" s="114"/>
      <c r="C40" s="114"/>
      <c r="D40" s="114"/>
      <c r="E40" s="114"/>
      <c r="F40" s="114"/>
      <c r="G40" s="118"/>
      <c r="H40" s="118"/>
      <c r="I40" s="118"/>
      <c r="J40" s="118"/>
      <c r="K40" s="118"/>
      <c r="L40" s="118"/>
      <c r="M40" s="118"/>
      <c r="N40" s="118"/>
    </row>
    <row r="41" spans="1:16" x14ac:dyDescent="0.2">
      <c r="A41" s="94"/>
      <c r="B41" s="114"/>
      <c r="C41" s="114"/>
      <c r="D41" s="114"/>
      <c r="E41" s="114"/>
      <c r="F41" s="114"/>
      <c r="G41" s="118"/>
      <c r="H41" s="118"/>
      <c r="I41" s="118"/>
      <c r="J41" s="118"/>
      <c r="K41" s="118"/>
      <c r="L41" s="118"/>
      <c r="M41" s="118"/>
      <c r="N41" s="118"/>
    </row>
    <row r="42" spans="1:16" ht="77.5" customHeight="1" thickBot="1" x14ac:dyDescent="0.25">
      <c r="A42" s="94"/>
      <c r="B42" s="115"/>
      <c r="C42" s="115"/>
      <c r="D42" s="115"/>
      <c r="E42" s="115"/>
      <c r="F42" s="115"/>
      <c r="G42" s="119"/>
      <c r="H42" s="119"/>
      <c r="I42" s="119"/>
      <c r="J42" s="119"/>
      <c r="K42" s="119"/>
      <c r="L42" s="119"/>
      <c r="M42" s="119"/>
      <c r="N42" s="119"/>
    </row>
    <row r="43" spans="1:16" ht="16" thickTop="1" x14ac:dyDescent="0.2">
      <c r="A43" s="94" t="s">
        <v>53</v>
      </c>
      <c r="B43" s="95" t="s">
        <v>54</v>
      </c>
      <c r="C43" s="96"/>
      <c r="D43" s="96"/>
      <c r="E43" s="96"/>
      <c r="F43" s="97"/>
      <c r="G43" s="102" t="s">
        <v>267</v>
      </c>
      <c r="H43" s="103"/>
      <c r="I43" s="103"/>
      <c r="J43" s="103"/>
      <c r="K43" s="103"/>
      <c r="L43" s="103"/>
      <c r="M43" s="103"/>
      <c r="N43" s="104"/>
    </row>
    <row r="44" spans="1:16" x14ac:dyDescent="0.2">
      <c r="A44" s="94"/>
      <c r="B44" s="98"/>
      <c r="C44" s="98"/>
      <c r="D44" s="98"/>
      <c r="E44" s="98"/>
      <c r="F44" s="99"/>
      <c r="G44" s="105"/>
      <c r="H44" s="192"/>
      <c r="I44" s="192"/>
      <c r="J44" s="192"/>
      <c r="K44" s="192"/>
      <c r="L44" s="192"/>
      <c r="M44" s="192"/>
      <c r="N44" s="107"/>
    </row>
    <row r="45" spans="1:16" x14ac:dyDescent="0.2">
      <c r="A45" s="94"/>
      <c r="B45" s="98"/>
      <c r="C45" s="98"/>
      <c r="D45" s="98"/>
      <c r="E45" s="98"/>
      <c r="F45" s="99"/>
      <c r="G45" s="105"/>
      <c r="H45" s="192"/>
      <c r="I45" s="192"/>
      <c r="J45" s="192"/>
      <c r="K45" s="192"/>
      <c r="L45" s="192"/>
      <c r="M45" s="192"/>
      <c r="N45" s="107"/>
    </row>
    <row r="46" spans="1:16" ht="85.75" customHeight="1" thickBot="1" x14ac:dyDescent="0.25">
      <c r="A46" s="94"/>
      <c r="B46" s="100"/>
      <c r="C46" s="100"/>
      <c r="D46" s="100"/>
      <c r="E46" s="100"/>
      <c r="F46" s="101"/>
      <c r="G46" s="108"/>
      <c r="H46" s="109"/>
      <c r="I46" s="109"/>
      <c r="J46" s="109"/>
      <c r="K46" s="109"/>
      <c r="L46" s="109"/>
      <c r="M46" s="109"/>
      <c r="N46" s="110"/>
    </row>
    <row r="47" spans="1:16" ht="387.5" customHeight="1" thickTop="1" thickBot="1" x14ac:dyDescent="0.25">
      <c r="A47" s="129" t="s">
        <v>55</v>
      </c>
      <c r="B47" s="95" t="s">
        <v>56</v>
      </c>
      <c r="C47" s="95"/>
      <c r="D47" s="95"/>
      <c r="E47" s="95"/>
      <c r="F47" s="95"/>
      <c r="G47" s="8" t="s">
        <v>57</v>
      </c>
      <c r="H47" s="210" t="s">
        <v>268</v>
      </c>
      <c r="I47" s="211"/>
      <c r="J47" s="211"/>
      <c r="K47" s="211"/>
      <c r="L47" s="211"/>
      <c r="M47" s="211"/>
      <c r="N47" s="211"/>
      <c r="O47" s="30"/>
    </row>
    <row r="48" spans="1:16" ht="15" customHeight="1" thickTop="1" x14ac:dyDescent="0.2">
      <c r="A48" s="130"/>
      <c r="B48" s="114"/>
      <c r="C48" s="114"/>
      <c r="D48" s="114"/>
      <c r="E48" s="114"/>
      <c r="F48" s="114"/>
      <c r="G48" s="212" t="s">
        <v>58</v>
      </c>
      <c r="H48" s="212"/>
      <c r="I48" s="212"/>
      <c r="J48" s="212"/>
      <c r="K48" s="212"/>
      <c r="L48" s="213" t="s">
        <v>269</v>
      </c>
      <c r="M48" s="213"/>
      <c r="N48" s="213"/>
    </row>
    <row r="49" spans="1:14" ht="32.5" customHeight="1" x14ac:dyDescent="0.2">
      <c r="A49" s="130"/>
      <c r="B49" s="114"/>
      <c r="C49" s="114"/>
      <c r="D49" s="114"/>
      <c r="E49" s="114"/>
      <c r="F49" s="114"/>
      <c r="G49" s="214" t="s">
        <v>59</v>
      </c>
      <c r="H49" s="214"/>
      <c r="I49" s="214"/>
      <c r="J49" s="214"/>
      <c r="K49" s="214"/>
      <c r="L49" s="215" t="s">
        <v>233</v>
      </c>
      <c r="M49" s="215"/>
      <c r="N49" s="215"/>
    </row>
    <row r="50" spans="1:14" ht="17.75" customHeight="1" x14ac:dyDescent="0.2">
      <c r="A50" s="130"/>
      <c r="B50" s="114"/>
      <c r="C50" s="114"/>
      <c r="D50" s="114"/>
      <c r="E50" s="114"/>
      <c r="F50" s="114"/>
      <c r="G50" s="216" t="s">
        <v>60</v>
      </c>
      <c r="H50" s="217"/>
      <c r="I50" s="217"/>
      <c r="J50" s="217"/>
      <c r="K50" s="217"/>
      <c r="L50" s="213" t="s">
        <v>264</v>
      </c>
      <c r="M50" s="213"/>
      <c r="N50" s="213"/>
    </row>
    <row r="51" spans="1:14" x14ac:dyDescent="0.2">
      <c r="A51" s="130"/>
      <c r="B51" s="114"/>
      <c r="C51" s="114"/>
      <c r="D51" s="114"/>
      <c r="E51" s="114"/>
      <c r="F51" s="114"/>
      <c r="G51" s="218" t="s">
        <v>61</v>
      </c>
      <c r="H51" s="218"/>
      <c r="I51" s="218"/>
      <c r="J51" s="218"/>
      <c r="K51" s="218"/>
      <c r="L51" s="204">
        <v>44197</v>
      </c>
      <c r="M51" s="204"/>
      <c r="N51" s="204"/>
    </row>
    <row r="52" spans="1:14" ht="16" thickBot="1" x14ac:dyDescent="0.25">
      <c r="A52" s="112"/>
      <c r="B52" s="115"/>
      <c r="C52" s="115"/>
      <c r="D52" s="115"/>
      <c r="E52" s="115"/>
      <c r="F52" s="115"/>
      <c r="G52" s="205" t="s">
        <v>62</v>
      </c>
      <c r="H52" s="205"/>
      <c r="I52" s="205"/>
      <c r="J52" s="205"/>
      <c r="K52" s="205"/>
      <c r="L52" s="206">
        <v>46235</v>
      </c>
      <c r="M52" s="206"/>
      <c r="N52" s="204"/>
    </row>
    <row r="53" spans="1:14" ht="15.5" customHeight="1" thickTop="1" x14ac:dyDescent="0.2">
      <c r="A53" s="94" t="s">
        <v>63</v>
      </c>
      <c r="B53" s="201" t="s">
        <v>64</v>
      </c>
      <c r="C53" s="113"/>
      <c r="D53" s="113"/>
      <c r="E53" s="113"/>
      <c r="F53" s="113"/>
      <c r="G53" s="207" t="s">
        <v>270</v>
      </c>
      <c r="H53" s="207"/>
      <c r="I53" s="207"/>
      <c r="J53" s="207"/>
      <c r="K53" s="207"/>
      <c r="L53" s="208" t="s">
        <v>65</v>
      </c>
      <c r="M53" s="209"/>
      <c r="N53" s="12">
        <v>44197</v>
      </c>
    </row>
    <row r="54" spans="1:14" x14ac:dyDescent="0.2">
      <c r="A54" s="94"/>
      <c r="B54" s="202"/>
      <c r="C54" s="114"/>
      <c r="D54" s="114"/>
      <c r="E54" s="114"/>
      <c r="F54" s="114"/>
      <c r="G54" s="196"/>
      <c r="H54" s="196"/>
      <c r="I54" s="196"/>
      <c r="J54" s="196"/>
      <c r="K54" s="196"/>
      <c r="L54" s="197" t="s">
        <v>66</v>
      </c>
      <c r="M54" s="198"/>
      <c r="N54" s="79">
        <v>44348</v>
      </c>
    </row>
    <row r="55" spans="1:14" ht="94.5" customHeight="1" x14ac:dyDescent="0.2">
      <c r="A55" s="94"/>
      <c r="B55" s="202"/>
      <c r="C55" s="114"/>
      <c r="D55" s="114"/>
      <c r="E55" s="114"/>
      <c r="F55" s="114"/>
      <c r="G55" s="196"/>
      <c r="H55" s="196"/>
      <c r="I55" s="196"/>
      <c r="J55" s="196"/>
      <c r="K55" s="196"/>
      <c r="L55" s="199" t="s">
        <v>67</v>
      </c>
      <c r="M55" s="200"/>
      <c r="N55" s="34" t="s">
        <v>254</v>
      </c>
    </row>
    <row r="56" spans="1:14" x14ac:dyDescent="0.2">
      <c r="A56" s="94"/>
      <c r="B56" s="202"/>
      <c r="C56" s="114"/>
      <c r="D56" s="114"/>
      <c r="E56" s="114"/>
      <c r="F56" s="114"/>
      <c r="G56" s="196" t="s">
        <v>271</v>
      </c>
      <c r="H56" s="196"/>
      <c r="I56" s="196"/>
      <c r="J56" s="196"/>
      <c r="K56" s="196"/>
      <c r="L56" s="197" t="s">
        <v>65</v>
      </c>
      <c r="M56" s="198"/>
      <c r="N56" s="79">
        <v>44197</v>
      </c>
    </row>
    <row r="57" spans="1:14" x14ac:dyDescent="0.2">
      <c r="A57" s="94"/>
      <c r="B57" s="202"/>
      <c r="C57" s="114"/>
      <c r="D57" s="114"/>
      <c r="E57" s="114"/>
      <c r="F57" s="114"/>
      <c r="G57" s="196"/>
      <c r="H57" s="196"/>
      <c r="I57" s="196"/>
      <c r="J57" s="196"/>
      <c r="K57" s="196"/>
      <c r="L57" s="197" t="s">
        <v>66</v>
      </c>
      <c r="M57" s="198"/>
      <c r="N57" s="79">
        <v>44713</v>
      </c>
    </row>
    <row r="58" spans="1:14" ht="115.25" customHeight="1" x14ac:dyDescent="0.2">
      <c r="A58" s="94"/>
      <c r="B58" s="202"/>
      <c r="C58" s="114"/>
      <c r="D58" s="114"/>
      <c r="E58" s="114"/>
      <c r="F58" s="114"/>
      <c r="G58" s="196"/>
      <c r="H58" s="196"/>
      <c r="I58" s="196"/>
      <c r="J58" s="196"/>
      <c r="K58" s="196"/>
      <c r="L58" s="199" t="s">
        <v>67</v>
      </c>
      <c r="M58" s="200"/>
      <c r="N58" s="34" t="s">
        <v>253</v>
      </c>
    </row>
    <row r="59" spans="1:14" x14ac:dyDescent="0.2">
      <c r="A59" s="94"/>
      <c r="B59" s="202"/>
      <c r="C59" s="114"/>
      <c r="D59" s="114"/>
      <c r="E59" s="114"/>
      <c r="F59" s="114"/>
      <c r="G59" s="195" t="s">
        <v>272</v>
      </c>
      <c r="H59" s="196"/>
      <c r="I59" s="196"/>
      <c r="J59" s="196"/>
      <c r="K59" s="196"/>
      <c r="L59" s="197" t="s">
        <v>65</v>
      </c>
      <c r="M59" s="198"/>
      <c r="N59" s="79">
        <v>44197</v>
      </c>
    </row>
    <row r="60" spans="1:14" x14ac:dyDescent="0.2">
      <c r="A60" s="94"/>
      <c r="B60" s="202"/>
      <c r="C60" s="114"/>
      <c r="D60" s="114"/>
      <c r="E60" s="114"/>
      <c r="F60" s="114"/>
      <c r="G60" s="195"/>
      <c r="H60" s="196"/>
      <c r="I60" s="196"/>
      <c r="J60" s="196"/>
      <c r="K60" s="196"/>
      <c r="L60" s="197" t="s">
        <v>66</v>
      </c>
      <c r="M60" s="198"/>
      <c r="N60" s="79">
        <v>44531</v>
      </c>
    </row>
    <row r="61" spans="1:14" ht="114" customHeight="1" x14ac:dyDescent="0.2">
      <c r="A61" s="94"/>
      <c r="B61" s="202"/>
      <c r="C61" s="114"/>
      <c r="D61" s="114"/>
      <c r="E61" s="114"/>
      <c r="F61" s="114"/>
      <c r="G61" s="195"/>
      <c r="H61" s="196"/>
      <c r="I61" s="196"/>
      <c r="J61" s="196"/>
      <c r="K61" s="196"/>
      <c r="L61" s="199" t="s">
        <v>67</v>
      </c>
      <c r="M61" s="200"/>
      <c r="N61" s="84" t="s">
        <v>255</v>
      </c>
    </row>
    <row r="62" spans="1:14" x14ac:dyDescent="0.2">
      <c r="A62" s="94"/>
      <c r="B62" s="202"/>
      <c r="C62" s="114"/>
      <c r="D62" s="114"/>
      <c r="E62" s="114"/>
      <c r="F62" s="114"/>
      <c r="G62" s="195" t="s">
        <v>273</v>
      </c>
      <c r="H62" s="196"/>
      <c r="I62" s="196"/>
      <c r="J62" s="196"/>
      <c r="K62" s="196"/>
      <c r="L62" s="197" t="s">
        <v>65</v>
      </c>
      <c r="M62" s="198"/>
      <c r="N62" s="79">
        <v>44348</v>
      </c>
    </row>
    <row r="63" spans="1:14" x14ac:dyDescent="0.2">
      <c r="A63" s="94"/>
      <c r="B63" s="202"/>
      <c r="C63" s="114"/>
      <c r="D63" s="114"/>
      <c r="E63" s="114"/>
      <c r="F63" s="114"/>
      <c r="G63" s="195"/>
      <c r="H63" s="196"/>
      <c r="I63" s="196"/>
      <c r="J63" s="196"/>
      <c r="K63" s="196"/>
      <c r="L63" s="197" t="s">
        <v>66</v>
      </c>
      <c r="M63" s="198"/>
      <c r="N63" s="79">
        <v>44531</v>
      </c>
    </row>
    <row r="64" spans="1:14" ht="79.5" customHeight="1" x14ac:dyDescent="0.2">
      <c r="A64" s="94"/>
      <c r="B64" s="202"/>
      <c r="C64" s="114"/>
      <c r="D64" s="114"/>
      <c r="E64" s="114"/>
      <c r="F64" s="114"/>
      <c r="G64" s="195"/>
      <c r="H64" s="196"/>
      <c r="I64" s="196"/>
      <c r="J64" s="196"/>
      <c r="K64" s="196"/>
      <c r="L64" s="199" t="s">
        <v>67</v>
      </c>
      <c r="M64" s="200"/>
      <c r="N64" s="84" t="s">
        <v>256</v>
      </c>
    </row>
    <row r="65" spans="1:15" x14ac:dyDescent="0.2">
      <c r="A65" s="94"/>
      <c r="B65" s="202"/>
      <c r="C65" s="114"/>
      <c r="D65" s="114"/>
      <c r="E65" s="114"/>
      <c r="F65" s="114"/>
      <c r="G65" s="195" t="s">
        <v>274</v>
      </c>
      <c r="H65" s="196"/>
      <c r="I65" s="196"/>
      <c r="J65" s="196"/>
      <c r="K65" s="196"/>
      <c r="L65" s="197" t="s">
        <v>65</v>
      </c>
      <c r="M65" s="198"/>
      <c r="N65" s="79">
        <v>44621</v>
      </c>
    </row>
    <row r="66" spans="1:15" x14ac:dyDescent="0.2">
      <c r="A66" s="94"/>
      <c r="B66" s="202"/>
      <c r="C66" s="114"/>
      <c r="D66" s="114"/>
      <c r="E66" s="114"/>
      <c r="F66" s="114"/>
      <c r="G66" s="195"/>
      <c r="H66" s="196"/>
      <c r="I66" s="196"/>
      <c r="J66" s="196"/>
      <c r="K66" s="196"/>
      <c r="L66" s="197" t="s">
        <v>66</v>
      </c>
      <c r="M66" s="198"/>
      <c r="N66" s="79">
        <v>46235</v>
      </c>
    </row>
    <row r="67" spans="1:15" ht="87.5" customHeight="1" thickBot="1" x14ac:dyDescent="0.25">
      <c r="A67" s="94"/>
      <c r="B67" s="203"/>
      <c r="C67" s="145"/>
      <c r="D67" s="145"/>
      <c r="E67" s="145"/>
      <c r="F67" s="145"/>
      <c r="G67" s="195"/>
      <c r="H67" s="196"/>
      <c r="I67" s="196"/>
      <c r="J67" s="196"/>
      <c r="K67" s="196"/>
      <c r="L67" s="199" t="s">
        <v>67</v>
      </c>
      <c r="M67" s="200"/>
      <c r="N67" s="35" t="s">
        <v>261</v>
      </c>
    </row>
    <row r="68" spans="1:15" ht="15.5" customHeight="1" thickTop="1" x14ac:dyDescent="0.2">
      <c r="A68" s="94" t="s">
        <v>68</v>
      </c>
      <c r="B68" s="95" t="s">
        <v>69</v>
      </c>
      <c r="C68" s="95"/>
      <c r="D68" s="95"/>
      <c r="E68" s="95"/>
      <c r="F68" s="95"/>
      <c r="G68" s="186" t="s">
        <v>208</v>
      </c>
      <c r="H68" s="187"/>
      <c r="I68" s="187"/>
      <c r="J68" s="187"/>
      <c r="K68" s="187"/>
      <c r="L68" s="187"/>
      <c r="M68" s="187"/>
      <c r="N68" s="188"/>
      <c r="O68" s="30"/>
    </row>
    <row r="69" spans="1:15" x14ac:dyDescent="0.2">
      <c r="A69" s="94"/>
      <c r="B69" s="114" t="s">
        <v>70</v>
      </c>
      <c r="C69" s="114"/>
      <c r="D69" s="114"/>
      <c r="E69" s="114"/>
      <c r="F69" s="114"/>
      <c r="G69" s="189" t="s">
        <v>275</v>
      </c>
      <c r="H69" s="190"/>
      <c r="I69" s="190"/>
      <c r="J69" s="190"/>
      <c r="K69" s="190"/>
      <c r="L69" s="190"/>
      <c r="M69" s="190"/>
      <c r="N69" s="191"/>
    </row>
    <row r="70" spans="1:15" x14ac:dyDescent="0.2">
      <c r="A70" s="94"/>
      <c r="B70" s="114"/>
      <c r="C70" s="114"/>
      <c r="D70" s="114"/>
      <c r="E70" s="114"/>
      <c r="F70" s="114"/>
      <c r="G70" s="105"/>
      <c r="H70" s="192"/>
      <c r="I70" s="192"/>
      <c r="J70" s="192"/>
      <c r="K70" s="192"/>
      <c r="L70" s="192"/>
      <c r="M70" s="192"/>
      <c r="N70" s="107"/>
    </row>
    <row r="71" spans="1:15" x14ac:dyDescent="0.2">
      <c r="A71" s="94"/>
      <c r="B71" s="114"/>
      <c r="C71" s="114"/>
      <c r="D71" s="114"/>
      <c r="E71" s="114"/>
      <c r="F71" s="114"/>
      <c r="G71" s="105"/>
      <c r="H71" s="192"/>
      <c r="I71" s="192"/>
      <c r="J71" s="192"/>
      <c r="K71" s="192"/>
      <c r="L71" s="192"/>
      <c r="M71" s="192"/>
      <c r="N71" s="107"/>
    </row>
    <row r="72" spans="1:15" ht="91.25" customHeight="1" thickBot="1" x14ac:dyDescent="0.25">
      <c r="A72" s="94"/>
      <c r="B72" s="145"/>
      <c r="C72" s="145"/>
      <c r="D72" s="145"/>
      <c r="E72" s="145"/>
      <c r="F72" s="145"/>
      <c r="G72" s="108"/>
      <c r="H72" s="109"/>
      <c r="I72" s="109"/>
      <c r="J72" s="109"/>
      <c r="K72" s="109"/>
      <c r="L72" s="109"/>
      <c r="M72" s="109"/>
      <c r="N72" s="110"/>
    </row>
    <row r="73" spans="1:15" ht="15.5" customHeight="1" thickTop="1" thickBot="1" x14ac:dyDescent="0.25">
      <c r="A73" s="77" t="s">
        <v>71</v>
      </c>
      <c r="B73" s="177" t="s">
        <v>72</v>
      </c>
      <c r="C73" s="178"/>
      <c r="D73" s="178"/>
      <c r="E73" s="178"/>
      <c r="F73" s="179"/>
      <c r="G73" s="193" t="s">
        <v>210</v>
      </c>
      <c r="H73" s="194"/>
      <c r="I73" s="194"/>
      <c r="J73" s="194"/>
      <c r="K73" s="194"/>
      <c r="L73" s="194"/>
      <c r="M73" s="194"/>
      <c r="N73" s="194"/>
      <c r="O73" s="30"/>
    </row>
    <row r="74" spans="1:15" ht="131" customHeight="1" thickTop="1" thickBot="1" x14ac:dyDescent="0.25">
      <c r="A74" s="77" t="s">
        <v>73</v>
      </c>
      <c r="B74" s="174" t="s">
        <v>74</v>
      </c>
      <c r="C74" s="175"/>
      <c r="D74" s="175"/>
      <c r="E74" s="175"/>
      <c r="F74" s="175"/>
      <c r="G74" s="176" t="s">
        <v>234</v>
      </c>
      <c r="H74" s="176"/>
      <c r="I74" s="176"/>
      <c r="J74" s="176"/>
      <c r="K74" s="176"/>
      <c r="L74" s="176"/>
      <c r="M74" s="176"/>
      <c r="N74" s="176"/>
    </row>
    <row r="75" spans="1:15" ht="15.5" customHeight="1" thickTop="1" thickBot="1" x14ac:dyDescent="0.25">
      <c r="A75" s="77" t="s">
        <v>75</v>
      </c>
      <c r="B75" s="177" t="s">
        <v>76</v>
      </c>
      <c r="C75" s="178"/>
      <c r="D75" s="178"/>
      <c r="E75" s="178"/>
      <c r="F75" s="179"/>
      <c r="G75" s="180" t="s">
        <v>216</v>
      </c>
      <c r="H75" s="181"/>
      <c r="I75" s="181"/>
      <c r="J75" s="181"/>
      <c r="K75" s="181"/>
      <c r="L75" s="181"/>
      <c r="M75" s="181"/>
      <c r="N75" s="181"/>
    </row>
    <row r="76" spans="1:15" ht="15" hidden="1" customHeight="1" thickTop="1" x14ac:dyDescent="0.2">
      <c r="A76" s="77"/>
      <c r="B76" s="3"/>
      <c r="C76" s="4"/>
      <c r="D76" s="4"/>
      <c r="E76" s="4"/>
      <c r="F76" s="5"/>
      <c r="G76" s="182"/>
      <c r="H76" s="182"/>
      <c r="I76" s="182"/>
      <c r="J76" s="182"/>
      <c r="K76" s="182"/>
      <c r="L76" s="182"/>
      <c r="M76" s="182"/>
      <c r="N76" s="182"/>
    </row>
    <row r="77" spans="1:15" ht="120" customHeight="1" thickTop="1" thickBot="1" x14ac:dyDescent="0.25">
      <c r="A77" s="80" t="s">
        <v>77</v>
      </c>
      <c r="B77" s="183" t="s">
        <v>78</v>
      </c>
      <c r="C77" s="184"/>
      <c r="D77" s="184"/>
      <c r="E77" s="184"/>
      <c r="F77" s="184"/>
      <c r="G77" s="185" t="s">
        <v>235</v>
      </c>
      <c r="H77" s="185"/>
      <c r="I77" s="185"/>
      <c r="J77" s="185"/>
      <c r="K77" s="185"/>
      <c r="L77" s="185"/>
      <c r="M77" s="185"/>
      <c r="N77" s="185"/>
    </row>
    <row r="78" spans="1:15" ht="17" thickTop="1" thickBot="1" x14ac:dyDescent="0.25">
      <c r="A78" s="139" t="s">
        <v>79</v>
      </c>
      <c r="B78" s="139"/>
      <c r="C78" s="139"/>
      <c r="D78" s="139"/>
      <c r="E78" s="139"/>
      <c r="F78" s="139"/>
      <c r="G78" s="139"/>
      <c r="H78" s="139"/>
      <c r="I78" s="139"/>
      <c r="J78" s="139"/>
      <c r="K78" s="139"/>
      <c r="L78" s="139"/>
      <c r="M78" s="139"/>
      <c r="N78" s="140"/>
      <c r="O78" s="30"/>
    </row>
    <row r="79" spans="1:15" ht="16" thickTop="1" x14ac:dyDescent="0.2">
      <c r="A79" s="150" t="s">
        <v>80</v>
      </c>
      <c r="B79" s="113" t="s">
        <v>81</v>
      </c>
      <c r="C79" s="170"/>
      <c r="D79" s="170"/>
      <c r="E79" s="170"/>
      <c r="F79" s="170"/>
      <c r="G79" s="171" t="s">
        <v>82</v>
      </c>
      <c r="H79" s="172"/>
      <c r="I79" s="172"/>
      <c r="J79" s="172"/>
      <c r="K79" s="172"/>
      <c r="L79" s="172"/>
      <c r="M79" s="172"/>
      <c r="N79" s="70">
        <f>5%*2300</f>
        <v>115</v>
      </c>
    </row>
    <row r="80" spans="1:15" x14ac:dyDescent="0.2">
      <c r="A80" s="150"/>
      <c r="B80" s="98"/>
      <c r="C80" s="98"/>
      <c r="D80" s="98"/>
      <c r="E80" s="98"/>
      <c r="F80" s="98"/>
      <c r="G80" s="173" t="s">
        <v>83</v>
      </c>
      <c r="H80" s="173"/>
      <c r="I80" s="173"/>
      <c r="J80" s="173"/>
      <c r="K80" s="173"/>
      <c r="L80" s="173"/>
      <c r="M80" s="173"/>
      <c r="N80" s="19">
        <f>9*G87/1000</f>
        <v>0.56789999999999996</v>
      </c>
    </row>
    <row r="81" spans="1:33" x14ac:dyDescent="0.2">
      <c r="A81" s="169"/>
      <c r="B81" s="98"/>
      <c r="C81" s="98"/>
      <c r="D81" s="98"/>
      <c r="E81" s="98"/>
      <c r="F81" s="98"/>
      <c r="G81" s="173" t="s">
        <v>84</v>
      </c>
      <c r="H81" s="173"/>
      <c r="I81" s="173"/>
      <c r="J81" s="173"/>
      <c r="K81" s="173"/>
      <c r="L81" s="173"/>
      <c r="M81" s="173"/>
      <c r="N81" s="20">
        <v>1</v>
      </c>
    </row>
    <row r="82" spans="1:33" ht="93.5" customHeight="1" x14ac:dyDescent="0.2">
      <c r="A82" s="149" t="s">
        <v>85</v>
      </c>
      <c r="B82" s="152" t="s">
        <v>86</v>
      </c>
      <c r="C82" s="153"/>
      <c r="D82" s="153"/>
      <c r="E82" s="153"/>
      <c r="F82" s="154"/>
      <c r="G82" s="7" t="s">
        <v>87</v>
      </c>
      <c r="H82" s="161" t="s">
        <v>263</v>
      </c>
      <c r="I82" s="162"/>
      <c r="J82" s="162"/>
      <c r="K82" s="162"/>
      <c r="L82" s="162"/>
      <c r="M82" s="162"/>
      <c r="N82" s="162"/>
      <c r="O82" s="30"/>
    </row>
    <row r="83" spans="1:33" ht="91.5" customHeight="1" x14ac:dyDescent="0.2">
      <c r="A83" s="150"/>
      <c r="B83" s="155"/>
      <c r="C83" s="156"/>
      <c r="D83" s="156"/>
      <c r="E83" s="156"/>
      <c r="F83" s="157"/>
      <c r="G83" s="7" t="s">
        <v>88</v>
      </c>
      <c r="H83" s="163" t="s">
        <v>257</v>
      </c>
      <c r="I83" s="164"/>
      <c r="J83" s="164"/>
      <c r="K83" s="164"/>
      <c r="L83" s="164"/>
      <c r="M83" s="164"/>
      <c r="N83" s="164"/>
      <c r="O83" s="30"/>
    </row>
    <row r="84" spans="1:33" ht="110.75" customHeight="1" x14ac:dyDescent="0.2">
      <c r="A84" s="150"/>
      <c r="B84" s="155"/>
      <c r="C84" s="156"/>
      <c r="D84" s="156"/>
      <c r="E84" s="156"/>
      <c r="F84" s="157"/>
      <c r="G84" s="72" t="s">
        <v>89</v>
      </c>
      <c r="H84" s="163" t="s">
        <v>258</v>
      </c>
      <c r="I84" s="164"/>
      <c r="J84" s="164"/>
      <c r="K84" s="164"/>
      <c r="L84" s="164"/>
      <c r="M84" s="164"/>
      <c r="N84" s="165"/>
    </row>
    <row r="85" spans="1:33" ht="107.75" customHeight="1" thickBot="1" x14ac:dyDescent="0.25">
      <c r="A85" s="151"/>
      <c r="B85" s="158"/>
      <c r="C85" s="159"/>
      <c r="D85" s="159"/>
      <c r="E85" s="159"/>
      <c r="F85" s="160"/>
      <c r="G85" s="6" t="s">
        <v>90</v>
      </c>
      <c r="H85" s="166" t="s">
        <v>259</v>
      </c>
      <c r="I85" s="167"/>
      <c r="J85" s="167"/>
      <c r="K85" s="167"/>
      <c r="L85" s="167"/>
      <c r="M85" s="167"/>
      <c r="N85" s="168"/>
    </row>
    <row r="86" spans="1:33" ht="17" thickTop="1" thickBot="1" x14ac:dyDescent="0.25">
      <c r="A86" s="139" t="s">
        <v>91</v>
      </c>
      <c r="B86" s="139"/>
      <c r="C86" s="139"/>
      <c r="D86" s="139"/>
      <c r="E86" s="139"/>
      <c r="F86" s="139"/>
      <c r="G86" s="139"/>
      <c r="H86" s="139"/>
      <c r="I86" s="139"/>
      <c r="J86" s="139"/>
      <c r="K86" s="139"/>
      <c r="L86" s="139"/>
      <c r="M86" s="139"/>
      <c r="N86" s="140"/>
    </row>
    <row r="87" spans="1:33" ht="17" thickTop="1" thickBot="1" x14ac:dyDescent="0.25">
      <c r="A87" s="76" t="s">
        <v>92</v>
      </c>
      <c r="B87" s="141" t="s">
        <v>93</v>
      </c>
      <c r="C87" s="141"/>
      <c r="D87" s="141"/>
      <c r="E87" s="141"/>
      <c r="F87" s="141"/>
      <c r="G87" s="142">
        <f>P91</f>
        <v>63.1</v>
      </c>
      <c r="H87" s="142"/>
      <c r="I87" s="142"/>
      <c r="J87" s="143"/>
      <c r="K87" s="142"/>
      <c r="L87" s="142"/>
      <c r="M87" s="142"/>
      <c r="N87" s="142"/>
    </row>
    <row r="88" spans="1:33" ht="14.75" customHeight="1" thickTop="1" x14ac:dyDescent="0.2">
      <c r="A88" s="94" t="s">
        <v>94</v>
      </c>
      <c r="B88" s="95" t="s">
        <v>95</v>
      </c>
      <c r="C88" s="95"/>
      <c r="D88" s="95"/>
      <c r="E88" s="95"/>
      <c r="F88" s="95"/>
      <c r="G88" s="146" t="s">
        <v>96</v>
      </c>
      <c r="H88" s="147"/>
      <c r="I88" s="16">
        <v>2021</v>
      </c>
      <c r="J88" s="17">
        <v>2022</v>
      </c>
      <c r="K88" s="14">
        <v>2023</v>
      </c>
      <c r="L88" s="13">
        <v>2024</v>
      </c>
      <c r="M88" s="13">
        <v>2025</v>
      </c>
      <c r="N88" s="13">
        <v>2026</v>
      </c>
    </row>
    <row r="89" spans="1:33" ht="34.5" customHeight="1" x14ac:dyDescent="0.2">
      <c r="A89" s="94"/>
      <c r="B89" s="144"/>
      <c r="C89" s="144"/>
      <c r="D89" s="144"/>
      <c r="E89" s="144"/>
      <c r="F89" s="144"/>
      <c r="G89" s="135" t="s">
        <v>97</v>
      </c>
      <c r="H89" s="136"/>
      <c r="I89" s="89">
        <f>Q91+50%*(AC91+AE91+AG91)</f>
        <v>10.35</v>
      </c>
      <c r="J89" s="89">
        <f>S91+50%*(AC91+AE91+AG91)+50%*(U91+W91+Y91+AA91)</f>
        <v>32.5</v>
      </c>
      <c r="K89" s="85">
        <f>50%*(U91+W91+Y91+AA91)</f>
        <v>20.25</v>
      </c>
      <c r="L89" s="23"/>
      <c r="M89" s="23"/>
      <c r="N89" s="23"/>
      <c r="P89" s="78" t="s">
        <v>236</v>
      </c>
      <c r="Q89" s="61">
        <v>7</v>
      </c>
      <c r="R89" s="78" t="s">
        <v>237</v>
      </c>
      <c r="S89" s="61">
        <f>(U89+Y89+AA89+AC89)</f>
        <v>20</v>
      </c>
      <c r="T89" s="60" t="s">
        <v>245</v>
      </c>
      <c r="U89" s="61">
        <v>5</v>
      </c>
      <c r="V89" s="60" t="s">
        <v>246</v>
      </c>
      <c r="W89" s="61">
        <v>5</v>
      </c>
      <c r="X89" s="60" t="s">
        <v>247</v>
      </c>
      <c r="Y89" s="61">
        <v>5</v>
      </c>
      <c r="Z89" s="60" t="s">
        <v>252</v>
      </c>
      <c r="AA89" s="61">
        <v>5</v>
      </c>
      <c r="AB89" s="60" t="s">
        <v>242</v>
      </c>
      <c r="AC89" s="61">
        <v>5</v>
      </c>
      <c r="AD89" s="60" t="s">
        <v>248</v>
      </c>
      <c r="AE89" s="61">
        <v>1</v>
      </c>
      <c r="AF89" s="60" t="s">
        <v>250</v>
      </c>
      <c r="AG89" s="61">
        <f>AA89</f>
        <v>5</v>
      </c>
    </row>
    <row r="90" spans="1:33" ht="29.75" customHeight="1" thickBot="1" x14ac:dyDescent="0.25">
      <c r="A90" s="94"/>
      <c r="B90" s="145"/>
      <c r="C90" s="145"/>
      <c r="D90" s="145"/>
      <c r="E90" s="145"/>
      <c r="F90" s="145"/>
      <c r="G90" s="148" t="s">
        <v>98</v>
      </c>
      <c r="H90" s="148"/>
      <c r="I90" s="90">
        <f>I89</f>
        <v>10.35</v>
      </c>
      <c r="J90" s="90">
        <f>S91+50%*(AC91+AE91+AG91)+50%*(U91+W91+Y91+AA91)</f>
        <v>32.5</v>
      </c>
      <c r="K90" s="90">
        <f>$K$89*25%</f>
        <v>5.0625</v>
      </c>
      <c r="L90" s="90">
        <f t="shared" ref="L90:N90" si="0">$K$89*25%</f>
        <v>5.0625</v>
      </c>
      <c r="M90" s="90">
        <f t="shared" si="0"/>
        <v>5.0625</v>
      </c>
      <c r="N90" s="91">
        <f t="shared" si="0"/>
        <v>5.0625</v>
      </c>
      <c r="P90" s="62" t="s">
        <v>238</v>
      </c>
      <c r="Q90" s="64">
        <v>0.3</v>
      </c>
      <c r="R90" s="65" t="s">
        <v>239</v>
      </c>
      <c r="S90" s="64">
        <v>0.2</v>
      </c>
      <c r="T90" s="66" t="s">
        <v>244</v>
      </c>
      <c r="U90" s="64">
        <v>2</v>
      </c>
      <c r="V90" s="69"/>
      <c r="W90" s="64">
        <v>1</v>
      </c>
      <c r="X90" s="66" t="s">
        <v>244</v>
      </c>
      <c r="Y90" s="64">
        <v>0.5</v>
      </c>
      <c r="Z90" s="66" t="s">
        <v>240</v>
      </c>
      <c r="AA90" s="64">
        <v>4.5999999999999996</v>
      </c>
      <c r="AB90" s="66" t="s">
        <v>243</v>
      </c>
      <c r="AC90" s="64">
        <v>2</v>
      </c>
      <c r="AD90" s="66" t="s">
        <v>249</v>
      </c>
      <c r="AE90" s="64">
        <v>5</v>
      </c>
      <c r="AF90" s="66" t="s">
        <v>251</v>
      </c>
      <c r="AG90" s="64">
        <v>0.3</v>
      </c>
    </row>
    <row r="91" spans="1:33" ht="48" customHeight="1" thickTop="1" x14ac:dyDescent="0.2">
      <c r="A91" s="129" t="s">
        <v>99</v>
      </c>
      <c r="B91" s="95" t="s">
        <v>100</v>
      </c>
      <c r="C91" s="95"/>
      <c r="D91" s="95"/>
      <c r="E91" s="95"/>
      <c r="F91" s="95"/>
      <c r="G91" s="131" t="s">
        <v>101</v>
      </c>
      <c r="H91" s="132"/>
      <c r="I91" s="82" t="s">
        <v>102</v>
      </c>
      <c r="J91" s="10" t="s">
        <v>103</v>
      </c>
      <c r="K91" s="15" t="s">
        <v>104</v>
      </c>
      <c r="L91" s="10" t="s">
        <v>105</v>
      </c>
      <c r="M91" s="133" t="s">
        <v>106</v>
      </c>
      <c r="N91" s="134"/>
      <c r="O91" s="63" t="s">
        <v>241</v>
      </c>
      <c r="P91" s="67">
        <f>SUM(Q91:AG91)</f>
        <v>63.1</v>
      </c>
      <c r="Q91" s="68">
        <f>Q89*Q90</f>
        <v>2.1</v>
      </c>
      <c r="R91" s="68"/>
      <c r="S91" s="68">
        <f>S89*S90</f>
        <v>4</v>
      </c>
      <c r="T91" s="68"/>
      <c r="U91" s="68">
        <f>U89*U90</f>
        <v>10</v>
      </c>
      <c r="V91" s="68"/>
      <c r="W91" s="68">
        <f>W89*W90</f>
        <v>5</v>
      </c>
      <c r="X91" s="68"/>
      <c r="Y91" s="68">
        <f>Y89*Y90</f>
        <v>2.5</v>
      </c>
      <c r="Z91" s="68"/>
      <c r="AA91" s="68">
        <f>AA89*AA90</f>
        <v>23</v>
      </c>
      <c r="AB91" s="68"/>
      <c r="AC91" s="68">
        <f>AC89*AC90</f>
        <v>10</v>
      </c>
      <c r="AD91" s="68"/>
      <c r="AE91" s="68">
        <f>AE89*AE90</f>
        <v>5</v>
      </c>
      <c r="AF91" s="68"/>
      <c r="AG91" s="68">
        <f>AG89*AG90</f>
        <v>1.5</v>
      </c>
    </row>
    <row r="92" spans="1:33" ht="37.25" customHeight="1" thickBot="1" x14ac:dyDescent="0.25">
      <c r="A92" s="130"/>
      <c r="B92" s="115"/>
      <c r="C92" s="115"/>
      <c r="D92" s="115"/>
      <c r="E92" s="115"/>
      <c r="F92" s="115"/>
      <c r="G92" s="135" t="s">
        <v>107</v>
      </c>
      <c r="H92" s="136"/>
      <c r="I92" s="87"/>
      <c r="J92" s="87">
        <f>20%*U91</f>
        <v>2</v>
      </c>
      <c r="K92" s="86"/>
      <c r="L92" s="88">
        <f>20%*(AC91+AG91+AA91)</f>
        <v>6.9</v>
      </c>
      <c r="M92" s="137">
        <f>10%*(U91+W91+Y91)</f>
        <v>1.75</v>
      </c>
      <c r="N92" s="138"/>
      <c r="P92" s="71" t="s">
        <v>260</v>
      </c>
    </row>
    <row r="93" spans="1:33" ht="16" thickTop="1" x14ac:dyDescent="0.2">
      <c r="A93" s="94" t="s">
        <v>108</v>
      </c>
      <c r="B93" s="95" t="s">
        <v>109</v>
      </c>
      <c r="C93" s="95"/>
      <c r="D93" s="95"/>
      <c r="E93" s="95"/>
      <c r="F93" s="95"/>
      <c r="G93" s="126" t="s">
        <v>262</v>
      </c>
      <c r="H93" s="126"/>
      <c r="I93" s="126"/>
      <c r="J93" s="126"/>
      <c r="K93" s="126"/>
      <c r="L93" s="126"/>
      <c r="M93" s="126"/>
      <c r="N93" s="126"/>
    </row>
    <row r="94" spans="1:33" x14ac:dyDescent="0.2">
      <c r="A94" s="94"/>
      <c r="B94" s="114"/>
      <c r="C94" s="114"/>
      <c r="D94" s="114"/>
      <c r="E94" s="114"/>
      <c r="F94" s="114"/>
      <c r="G94" s="127"/>
      <c r="H94" s="127"/>
      <c r="I94" s="127"/>
      <c r="J94" s="127"/>
      <c r="K94" s="127"/>
      <c r="L94" s="127"/>
      <c r="M94" s="127"/>
      <c r="N94" s="127"/>
    </row>
    <row r="95" spans="1:33" ht="75" customHeight="1" thickBot="1" x14ac:dyDescent="0.25">
      <c r="A95" s="94"/>
      <c r="B95" s="115"/>
      <c r="C95" s="115"/>
      <c r="D95" s="115"/>
      <c r="E95" s="115"/>
      <c r="F95" s="115"/>
      <c r="G95" s="128"/>
      <c r="H95" s="128"/>
      <c r="I95" s="128"/>
      <c r="J95" s="128"/>
      <c r="K95" s="128"/>
      <c r="L95" s="128"/>
      <c r="M95" s="128"/>
      <c r="N95" s="128"/>
    </row>
    <row r="96" spans="1:33" ht="16" thickTop="1" x14ac:dyDescent="0.2">
      <c r="D96" s="2"/>
      <c r="E96" s="2"/>
      <c r="F96" s="2"/>
    </row>
  </sheetData>
  <mergeCells count="131">
    <mergeCell ref="B1:N3"/>
    <mergeCell ref="A6:N7"/>
    <mergeCell ref="P6:P34"/>
    <mergeCell ref="A8:N8"/>
    <mergeCell ref="B9:D9"/>
    <mergeCell ref="E9:N9"/>
    <mergeCell ref="B10:D10"/>
    <mergeCell ref="E10:N10"/>
    <mergeCell ref="B11:D11"/>
    <mergeCell ref="E11:N11"/>
    <mergeCell ref="B15:D15"/>
    <mergeCell ref="E15:N15"/>
    <mergeCell ref="B16:D16"/>
    <mergeCell ref="E16:N16"/>
    <mergeCell ref="B17:D17"/>
    <mergeCell ref="E17:N17"/>
    <mergeCell ref="A12:A13"/>
    <mergeCell ref="B12:D13"/>
    <mergeCell ref="E12:N12"/>
    <mergeCell ref="E13:N13"/>
    <mergeCell ref="B14:D14"/>
    <mergeCell ref="E14:N14"/>
    <mergeCell ref="B22:M22"/>
    <mergeCell ref="B23:M23"/>
    <mergeCell ref="A24:A27"/>
    <mergeCell ref="B24:C27"/>
    <mergeCell ref="D24:M24"/>
    <mergeCell ref="D25:M25"/>
    <mergeCell ref="D26:M26"/>
    <mergeCell ref="D27:M27"/>
    <mergeCell ref="B18:D18"/>
    <mergeCell ref="E18:N18"/>
    <mergeCell ref="B19:D19"/>
    <mergeCell ref="E19:N19"/>
    <mergeCell ref="A20:N20"/>
    <mergeCell ref="B21:M21"/>
    <mergeCell ref="D36:M36"/>
    <mergeCell ref="A37:N37"/>
    <mergeCell ref="A38:A42"/>
    <mergeCell ref="B38:F42"/>
    <mergeCell ref="G38:N42"/>
    <mergeCell ref="A43:A46"/>
    <mergeCell ref="B43:F46"/>
    <mergeCell ref="G43:N46"/>
    <mergeCell ref="B28:M28"/>
    <mergeCell ref="B29:M29"/>
    <mergeCell ref="A30:A36"/>
    <mergeCell ref="B30:C36"/>
    <mergeCell ref="D30:M30"/>
    <mergeCell ref="D31:M31"/>
    <mergeCell ref="D32:M32"/>
    <mergeCell ref="D33:M33"/>
    <mergeCell ref="D34:M34"/>
    <mergeCell ref="D35:M35"/>
    <mergeCell ref="L51:N51"/>
    <mergeCell ref="G52:K52"/>
    <mergeCell ref="L52:N52"/>
    <mergeCell ref="G53:K55"/>
    <mergeCell ref="L53:M53"/>
    <mergeCell ref="L54:M54"/>
    <mergeCell ref="L55:M55"/>
    <mergeCell ref="G56:K58"/>
    <mergeCell ref="A47:A52"/>
    <mergeCell ref="B47:F52"/>
    <mergeCell ref="H47:N47"/>
    <mergeCell ref="G48:K48"/>
    <mergeCell ref="L48:N48"/>
    <mergeCell ref="G49:K49"/>
    <mergeCell ref="L49:N49"/>
    <mergeCell ref="G50:K50"/>
    <mergeCell ref="L50:N50"/>
    <mergeCell ref="G51:K51"/>
    <mergeCell ref="A68:A72"/>
    <mergeCell ref="B68:F68"/>
    <mergeCell ref="G68:N68"/>
    <mergeCell ref="B69:F72"/>
    <mergeCell ref="G69:N72"/>
    <mergeCell ref="B73:F73"/>
    <mergeCell ref="G73:N73"/>
    <mergeCell ref="G62:K64"/>
    <mergeCell ref="L62:M62"/>
    <mergeCell ref="L63:M63"/>
    <mergeCell ref="L64:M64"/>
    <mergeCell ref="G65:K67"/>
    <mergeCell ref="L65:M65"/>
    <mergeCell ref="L66:M66"/>
    <mergeCell ref="L67:M67"/>
    <mergeCell ref="A53:A67"/>
    <mergeCell ref="B53:F67"/>
    <mergeCell ref="L56:M56"/>
    <mergeCell ref="L57:M57"/>
    <mergeCell ref="L58:M58"/>
    <mergeCell ref="G59:K61"/>
    <mergeCell ref="L59:M59"/>
    <mergeCell ref="L60:M60"/>
    <mergeCell ref="L61:M61"/>
    <mergeCell ref="A78:N78"/>
    <mergeCell ref="A79:A81"/>
    <mergeCell ref="B79:F81"/>
    <mergeCell ref="G79:M79"/>
    <mergeCell ref="G80:M80"/>
    <mergeCell ref="G81:M81"/>
    <mergeCell ref="B74:F74"/>
    <mergeCell ref="G74:N74"/>
    <mergeCell ref="B75:F75"/>
    <mergeCell ref="G75:N76"/>
    <mergeCell ref="B77:F77"/>
    <mergeCell ref="G77:N77"/>
    <mergeCell ref="A86:N86"/>
    <mergeCell ref="B87:F87"/>
    <mergeCell ref="G87:N87"/>
    <mergeCell ref="A88:A90"/>
    <mergeCell ref="B88:F90"/>
    <mergeCell ref="G88:H88"/>
    <mergeCell ref="G89:H89"/>
    <mergeCell ref="G90:H90"/>
    <mergeCell ref="A82:A85"/>
    <mergeCell ref="B82:F85"/>
    <mergeCell ref="H82:N82"/>
    <mergeCell ref="H83:N83"/>
    <mergeCell ref="H84:N84"/>
    <mergeCell ref="H85:N85"/>
    <mergeCell ref="A93:A95"/>
    <mergeCell ref="B93:F95"/>
    <mergeCell ref="G93:N95"/>
    <mergeCell ref="A91:A92"/>
    <mergeCell ref="B91:F92"/>
    <mergeCell ref="G91:H91"/>
    <mergeCell ref="M91:N91"/>
    <mergeCell ref="G92:H92"/>
    <mergeCell ref="M92:N92"/>
  </mergeCells>
  <dataValidations count="1">
    <dataValidation type="list" allowBlank="1" showInputMessage="1" showErrorMessage="1" sqref="E9:N9" xr:uid="{622FCD85-6449-4478-BD7F-E7EA2D6263DD}">
      <formula1>#REF!</formula1>
    </dataValidation>
  </dataValidations>
  <hyperlinks>
    <hyperlink ref="E17" r:id="rId1" xr:uid="{F400DD2B-54F9-425D-9085-78E7B3211495}"/>
  </hyperlinks>
  <pageMargins left="0.7" right="0.7" top="0.75" bottom="0.75" header="0.3" footer="0.3"/>
  <pageSetup scale="48" fitToHeight="0" orientation="portrait" r:id="rId2"/>
  <drawing r:id="rId3"/>
  <legacyDrawing r:id="rId4"/>
  <extLst>
    <ext xmlns:x14="http://schemas.microsoft.com/office/spreadsheetml/2009/9/main" uri="{CCE6A557-97BC-4b89-ADB6-D9C93CAAB3DF}">
      <x14:dataValidations xmlns:xm="http://schemas.microsoft.com/office/excel/2006/main" count="5">
        <x14:dataValidation type="list" operator="greaterThanOrEqual" allowBlank="1" showInputMessage="1" showErrorMessage="1" xr:uid="{6217C7E6-8A64-4252-9E5A-7093AD0C47B0}">
          <x14:formula1>
            <xm:f>Feuil2!$L$4:$L$82</xm:f>
          </x14:formula1>
          <xm:sqref>L51:N51 N53:N54 N56:N57 N59:N60 N62:N63 N65:N66</xm:sqref>
        </x14:dataValidation>
        <x14:dataValidation type="list" operator="lessThan" allowBlank="1" showInputMessage="1" showErrorMessage="1" xr:uid="{901C41BC-4AA5-4F6F-9FA8-311AFB3C131E}">
          <x14:formula1>
            <xm:f>Feuil2!$L$4:$L$82</xm:f>
          </x14:formula1>
          <xm:sqref>L52:N52</xm:sqref>
        </x14:dataValidation>
        <x14:dataValidation type="list" allowBlank="1" showInputMessage="1" showErrorMessage="1" xr:uid="{D7D0BEA0-14BD-4B54-99C3-58FE7C28919D}">
          <x14:formula1>
            <xm:f>Feuil2!$A$9:$A$10</xm:f>
          </x14:formula1>
          <xm:sqref>N21:N36 G68:N68</xm:sqref>
        </x14:dataValidation>
        <x14:dataValidation type="list" allowBlank="1" showInputMessage="1" showErrorMessage="1" xr:uid="{0CE84F20-15A1-448E-A8CF-D6AD87DB1D80}">
          <x14:formula1>
            <xm:f>Feuil2!$D$9:$D$11</xm:f>
          </x14:formula1>
          <xm:sqref>G73 G75:N76</xm:sqref>
        </x14:dataValidation>
        <x14:dataValidation type="list" allowBlank="1" showInputMessage="1" showErrorMessage="1" xr:uid="{33415007-14F7-46A9-A8ED-F3D3FF5E63B0}">
          <x14:formula1>
            <xm:f>Feuil2!$H$4:$H$9</xm:f>
          </x14:formula1>
          <xm:sqref>E10:N10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129C7-0A1C-4EA2-B5C3-151EC53E0742}">
  <sheetPr>
    <pageSetUpPr fitToPage="1"/>
  </sheetPr>
  <dimension ref="A3:P96"/>
  <sheetViews>
    <sheetView showGridLines="0" zoomScale="95" zoomScaleNormal="95" workbookViewId="0">
      <selection activeCell="E19" sqref="E19:N19"/>
    </sheetView>
  </sheetViews>
  <sheetFormatPr baseColWidth="10" defaultColWidth="11.5" defaultRowHeight="15" x14ac:dyDescent="0.2"/>
  <cols>
    <col min="1" max="1" width="5.5" style="1" customWidth="1"/>
    <col min="2" max="2" width="11.5" style="1"/>
    <col min="3" max="3" width="12.5" style="1" customWidth="1"/>
    <col min="4" max="4" width="17.5" style="1" customWidth="1"/>
    <col min="5" max="5" width="11.5" style="1"/>
    <col min="6" max="6" width="12.5" style="1" customWidth="1"/>
    <col min="7" max="7" width="14.5" style="1" customWidth="1"/>
    <col min="8" max="8" width="6.5" style="1" customWidth="1"/>
    <col min="9" max="9" width="9.5" style="1" customWidth="1"/>
    <col min="10" max="10" width="8.5" style="1" customWidth="1"/>
    <col min="11" max="11" width="9.5" style="1" customWidth="1"/>
    <col min="12" max="12" width="10.5" style="1" customWidth="1"/>
    <col min="13" max="13" width="7.5" style="1" customWidth="1"/>
    <col min="14" max="14" width="10.5" style="1" customWidth="1"/>
    <col min="15" max="15" width="4" style="1" customWidth="1"/>
    <col min="16" max="16" width="19.1640625" style="1" customWidth="1"/>
    <col min="17" max="16384" width="11.5" style="1"/>
  </cols>
  <sheetData>
    <row r="3" spans="1:16" x14ac:dyDescent="0.2">
      <c r="C3" s="36" t="s">
        <v>110</v>
      </c>
    </row>
    <row r="6" spans="1:16" ht="15" customHeight="1" x14ac:dyDescent="0.2">
      <c r="A6" s="340" t="s">
        <v>111</v>
      </c>
      <c r="B6" s="340"/>
      <c r="C6" s="340"/>
      <c r="D6" s="340"/>
      <c r="E6" s="340"/>
      <c r="F6" s="340"/>
      <c r="G6" s="340"/>
      <c r="H6" s="340"/>
      <c r="I6" s="340"/>
      <c r="J6" s="340"/>
      <c r="K6" s="340"/>
      <c r="L6" s="340"/>
      <c r="M6" s="340"/>
      <c r="N6" s="340"/>
      <c r="P6" s="243" t="s">
        <v>112</v>
      </c>
    </row>
    <row r="7" spans="1:16" ht="14.75" customHeight="1" x14ac:dyDescent="0.2">
      <c r="A7" s="340"/>
      <c r="B7" s="340"/>
      <c r="C7" s="340"/>
      <c r="D7" s="340"/>
      <c r="E7" s="340"/>
      <c r="F7" s="340"/>
      <c r="G7" s="340"/>
      <c r="H7" s="340"/>
      <c r="I7" s="340"/>
      <c r="J7" s="340"/>
      <c r="K7" s="340"/>
      <c r="L7" s="340"/>
      <c r="M7" s="340"/>
      <c r="N7" s="340"/>
      <c r="P7" s="243"/>
    </row>
    <row r="8" spans="1:16" ht="14.75" customHeight="1" x14ac:dyDescent="0.2">
      <c r="A8" s="341" t="s">
        <v>113</v>
      </c>
      <c r="B8" s="341"/>
      <c r="C8" s="341"/>
      <c r="D8" s="341"/>
      <c r="E8" s="341"/>
      <c r="F8" s="341"/>
      <c r="G8" s="341"/>
      <c r="H8" s="341"/>
      <c r="I8" s="341"/>
      <c r="J8" s="341"/>
      <c r="K8" s="341"/>
      <c r="L8" s="341"/>
      <c r="M8" s="341"/>
      <c r="N8" s="342"/>
      <c r="P8" s="243"/>
    </row>
    <row r="9" spans="1:16" ht="14.75" customHeight="1" x14ac:dyDescent="0.2">
      <c r="A9" s="47" t="s">
        <v>3</v>
      </c>
      <c r="B9" s="327" t="s">
        <v>114</v>
      </c>
      <c r="C9" s="328"/>
      <c r="D9" s="329"/>
      <c r="E9" s="124"/>
      <c r="F9" s="124"/>
      <c r="G9" s="124"/>
      <c r="H9" s="124"/>
      <c r="I9" s="124"/>
      <c r="J9" s="124"/>
      <c r="K9" s="124"/>
      <c r="L9" s="124"/>
      <c r="M9" s="124"/>
      <c r="N9" s="124"/>
      <c r="P9" s="243"/>
    </row>
    <row r="10" spans="1:16" ht="14.75" customHeight="1" x14ac:dyDescent="0.2">
      <c r="A10" s="47" t="s">
        <v>5</v>
      </c>
      <c r="B10" s="327" t="s">
        <v>115</v>
      </c>
      <c r="C10" s="328"/>
      <c r="D10" s="329"/>
      <c r="E10" s="124"/>
      <c r="F10" s="124"/>
      <c r="G10" s="124"/>
      <c r="H10" s="124"/>
      <c r="I10" s="124"/>
      <c r="J10" s="124"/>
      <c r="K10" s="124"/>
      <c r="L10" s="124"/>
      <c r="M10" s="124"/>
      <c r="N10" s="124"/>
      <c r="P10" s="243"/>
    </row>
    <row r="11" spans="1:16" ht="14.75" customHeight="1" x14ac:dyDescent="0.2">
      <c r="A11" s="47" t="s">
        <v>7</v>
      </c>
      <c r="B11" s="327" t="s">
        <v>116</v>
      </c>
      <c r="C11" s="328"/>
      <c r="D11" s="329"/>
      <c r="E11" s="124"/>
      <c r="F11" s="124"/>
      <c r="G11" s="124"/>
      <c r="H11" s="124"/>
      <c r="I11" s="124"/>
      <c r="J11" s="124"/>
      <c r="K11" s="124"/>
      <c r="L11" s="124"/>
      <c r="M11" s="124"/>
      <c r="N11" s="124"/>
      <c r="P11" s="243"/>
    </row>
    <row r="12" spans="1:16" ht="14.75" customHeight="1" x14ac:dyDescent="0.2">
      <c r="A12" s="149" t="s">
        <v>9</v>
      </c>
      <c r="B12" s="330" t="s">
        <v>117</v>
      </c>
      <c r="C12" s="331"/>
      <c r="D12" s="333"/>
      <c r="E12" s="124"/>
      <c r="F12" s="124"/>
      <c r="G12" s="124"/>
      <c r="H12" s="124"/>
      <c r="I12" s="124"/>
      <c r="J12" s="124"/>
      <c r="K12" s="124"/>
      <c r="L12" s="124"/>
      <c r="M12" s="124"/>
      <c r="N12" s="124"/>
      <c r="P12" s="243"/>
    </row>
    <row r="13" spans="1:16" ht="14.75" customHeight="1" x14ac:dyDescent="0.2">
      <c r="A13" s="169"/>
      <c r="B13" s="343"/>
      <c r="C13" s="344"/>
      <c r="D13" s="345"/>
      <c r="E13" s="346" t="s">
        <v>118</v>
      </c>
      <c r="F13" s="347"/>
      <c r="G13" s="347"/>
      <c r="H13" s="347"/>
      <c r="I13" s="347"/>
      <c r="J13" s="347"/>
      <c r="K13" s="347"/>
      <c r="L13" s="347"/>
      <c r="M13" s="347"/>
      <c r="N13" s="348"/>
      <c r="P13" s="243"/>
    </row>
    <row r="14" spans="1:16" ht="14.75" customHeight="1" x14ac:dyDescent="0.2">
      <c r="A14" s="54" t="s">
        <v>12</v>
      </c>
      <c r="B14" s="337" t="s">
        <v>119</v>
      </c>
      <c r="C14" s="338"/>
      <c r="D14" s="339"/>
      <c r="E14" s="324"/>
      <c r="F14" s="324"/>
      <c r="G14" s="324"/>
      <c r="H14" s="324"/>
      <c r="I14" s="324"/>
      <c r="J14" s="324"/>
      <c r="K14" s="324"/>
      <c r="L14" s="324"/>
      <c r="M14" s="324"/>
      <c r="N14" s="324"/>
      <c r="P14" s="243"/>
    </row>
    <row r="15" spans="1:16" ht="14.75" customHeight="1" x14ac:dyDescent="0.2">
      <c r="A15" s="54" t="s">
        <v>14</v>
      </c>
      <c r="B15" s="327" t="s">
        <v>120</v>
      </c>
      <c r="C15" s="328"/>
      <c r="D15" s="329"/>
      <c r="E15" s="124"/>
      <c r="F15" s="124"/>
      <c r="G15" s="124"/>
      <c r="H15" s="124"/>
      <c r="I15" s="124"/>
      <c r="J15" s="124"/>
      <c r="K15" s="124"/>
      <c r="L15" s="124"/>
      <c r="M15" s="124"/>
      <c r="N15" s="124"/>
      <c r="P15" s="243"/>
    </row>
    <row r="16" spans="1:16" ht="14.75" customHeight="1" x14ac:dyDescent="0.2">
      <c r="A16" s="54" t="s">
        <v>16</v>
      </c>
      <c r="B16" s="327" t="s">
        <v>121</v>
      </c>
      <c r="C16" s="328"/>
      <c r="D16" s="329"/>
      <c r="E16" s="124"/>
      <c r="F16" s="124"/>
      <c r="G16" s="124"/>
      <c r="H16" s="124"/>
      <c r="I16" s="124"/>
      <c r="J16" s="124"/>
      <c r="K16" s="124"/>
      <c r="L16" s="124"/>
      <c r="M16" s="124"/>
      <c r="N16" s="124"/>
      <c r="P16" s="243"/>
    </row>
    <row r="17" spans="1:16" ht="14.75" customHeight="1" x14ac:dyDescent="0.2">
      <c r="A17" s="46" t="s">
        <v>18</v>
      </c>
      <c r="B17" s="327" t="s">
        <v>19</v>
      </c>
      <c r="C17" s="328"/>
      <c r="D17" s="329"/>
      <c r="E17" s="124"/>
      <c r="F17" s="124"/>
      <c r="G17" s="124"/>
      <c r="H17" s="124"/>
      <c r="I17" s="124"/>
      <c r="J17" s="124"/>
      <c r="K17" s="124"/>
      <c r="L17" s="124"/>
      <c r="M17" s="124"/>
      <c r="N17" s="124"/>
      <c r="P17" s="243"/>
    </row>
    <row r="18" spans="1:16" ht="14.75" customHeight="1" x14ac:dyDescent="0.2">
      <c r="A18" s="46" t="s">
        <v>20</v>
      </c>
      <c r="B18" s="330" t="s">
        <v>122</v>
      </c>
      <c r="C18" s="331"/>
      <c r="D18" s="332"/>
      <c r="E18" s="124"/>
      <c r="F18" s="124"/>
      <c r="G18" s="124"/>
      <c r="H18" s="124"/>
      <c r="I18" s="124"/>
      <c r="J18" s="124"/>
      <c r="K18" s="124"/>
      <c r="L18" s="124"/>
      <c r="M18" s="124"/>
      <c r="N18" s="124"/>
      <c r="P18" s="243"/>
    </row>
    <row r="19" spans="1:16" x14ac:dyDescent="0.2">
      <c r="A19" s="46" t="s">
        <v>22</v>
      </c>
      <c r="B19" s="330" t="s">
        <v>123</v>
      </c>
      <c r="C19" s="331"/>
      <c r="D19" s="333"/>
      <c r="E19" s="334" t="str">
        <f>CONCATENATE(E11,"-",E9)</f>
        <v>-</v>
      </c>
      <c r="F19" s="335"/>
      <c r="G19" s="335"/>
      <c r="H19" s="335"/>
      <c r="I19" s="335"/>
      <c r="J19" s="335"/>
      <c r="K19" s="335"/>
      <c r="L19" s="335"/>
      <c r="M19" s="335"/>
      <c r="N19" s="336"/>
      <c r="P19" s="243"/>
    </row>
    <row r="20" spans="1:16" x14ac:dyDescent="0.2">
      <c r="A20" s="325" t="s">
        <v>124</v>
      </c>
      <c r="B20" s="325"/>
      <c r="C20" s="325"/>
      <c r="D20" s="325"/>
      <c r="E20" s="325"/>
      <c r="F20" s="325"/>
      <c r="G20" s="325"/>
      <c r="H20" s="325"/>
      <c r="I20" s="325"/>
      <c r="J20" s="325"/>
      <c r="K20" s="325"/>
      <c r="L20" s="325"/>
      <c r="M20" s="325"/>
      <c r="N20" s="325"/>
      <c r="P20" s="243"/>
    </row>
    <row r="21" spans="1:16" ht="14.75" customHeight="1" x14ac:dyDescent="0.2">
      <c r="A21" s="54" t="s">
        <v>25</v>
      </c>
      <c r="B21" s="173" t="s">
        <v>125</v>
      </c>
      <c r="C21" s="173"/>
      <c r="D21" s="173"/>
      <c r="E21" s="173"/>
      <c r="F21" s="173"/>
      <c r="G21" s="173"/>
      <c r="H21" s="173"/>
      <c r="I21" s="173"/>
      <c r="J21" s="173"/>
      <c r="K21" s="173"/>
      <c r="L21" s="173"/>
      <c r="M21" s="173"/>
      <c r="N21" s="37"/>
      <c r="P21" s="243"/>
    </row>
    <row r="22" spans="1:16" ht="14.75" customHeight="1" x14ac:dyDescent="0.2">
      <c r="A22" s="54" t="s">
        <v>27</v>
      </c>
      <c r="B22" s="173" t="s">
        <v>126</v>
      </c>
      <c r="C22" s="173"/>
      <c r="D22" s="173"/>
      <c r="E22" s="173"/>
      <c r="F22" s="173"/>
      <c r="G22" s="173"/>
      <c r="H22" s="173"/>
      <c r="I22" s="173"/>
      <c r="J22" s="173"/>
      <c r="K22" s="173"/>
      <c r="L22" s="173"/>
      <c r="M22" s="173"/>
      <c r="N22" s="37"/>
      <c r="P22" s="243"/>
    </row>
    <row r="23" spans="1:16" ht="14.75" customHeight="1" x14ac:dyDescent="0.2">
      <c r="A23" s="54" t="s">
        <v>29</v>
      </c>
      <c r="B23" s="173" t="s">
        <v>127</v>
      </c>
      <c r="C23" s="173"/>
      <c r="D23" s="173"/>
      <c r="E23" s="173"/>
      <c r="F23" s="173"/>
      <c r="G23" s="173"/>
      <c r="H23" s="173"/>
      <c r="I23" s="173"/>
      <c r="J23" s="173"/>
      <c r="K23" s="173"/>
      <c r="L23" s="173"/>
      <c r="M23" s="173"/>
      <c r="N23" s="37"/>
      <c r="P23" s="243"/>
    </row>
    <row r="24" spans="1:16" ht="14.75" customHeight="1" x14ac:dyDescent="0.2">
      <c r="A24" s="326" t="s">
        <v>31</v>
      </c>
      <c r="B24" s="223" t="s">
        <v>128</v>
      </c>
      <c r="C24" s="225"/>
      <c r="D24" s="229" t="s">
        <v>129</v>
      </c>
      <c r="E24" s="230"/>
      <c r="F24" s="230"/>
      <c r="G24" s="230"/>
      <c r="H24" s="230"/>
      <c r="I24" s="230"/>
      <c r="J24" s="230"/>
      <c r="K24" s="230"/>
      <c r="L24" s="230"/>
      <c r="M24" s="231"/>
      <c r="N24" s="37"/>
      <c r="P24" s="243"/>
    </row>
    <row r="25" spans="1:16" ht="14.75" customHeight="1" x14ac:dyDescent="0.2">
      <c r="A25" s="326"/>
      <c r="B25" s="223"/>
      <c r="C25" s="225"/>
      <c r="D25" s="232" t="s">
        <v>130</v>
      </c>
      <c r="E25" s="233"/>
      <c r="F25" s="233"/>
      <c r="G25" s="233"/>
      <c r="H25" s="233"/>
      <c r="I25" s="233"/>
      <c r="J25" s="233"/>
      <c r="K25" s="233"/>
      <c r="L25" s="233"/>
      <c r="M25" s="234"/>
      <c r="N25" s="37"/>
      <c r="P25" s="243"/>
    </row>
    <row r="26" spans="1:16" ht="14.75" customHeight="1" x14ac:dyDescent="0.2">
      <c r="A26" s="326"/>
      <c r="B26" s="223"/>
      <c r="C26" s="225"/>
      <c r="D26" s="232" t="s">
        <v>131</v>
      </c>
      <c r="E26" s="233"/>
      <c r="F26" s="233"/>
      <c r="G26" s="233"/>
      <c r="H26" s="233"/>
      <c r="I26" s="233"/>
      <c r="J26" s="233"/>
      <c r="K26" s="233"/>
      <c r="L26" s="233"/>
      <c r="M26" s="234"/>
      <c r="N26" s="37"/>
      <c r="P26" s="243"/>
    </row>
    <row r="27" spans="1:16" ht="14.75" customHeight="1" x14ac:dyDescent="0.2">
      <c r="A27" s="326"/>
      <c r="B27" s="227"/>
      <c r="C27" s="228"/>
      <c r="D27" s="232" t="s">
        <v>132</v>
      </c>
      <c r="E27" s="233"/>
      <c r="F27" s="233"/>
      <c r="G27" s="233"/>
      <c r="H27" s="233"/>
      <c r="I27" s="233"/>
      <c r="J27" s="233"/>
      <c r="K27" s="233"/>
      <c r="L27" s="233"/>
      <c r="M27" s="234"/>
      <c r="N27" s="37"/>
      <c r="P27" s="243"/>
    </row>
    <row r="28" spans="1:16" ht="14.75" customHeight="1" x14ac:dyDescent="0.2">
      <c r="A28" s="54" t="s">
        <v>37</v>
      </c>
      <c r="B28" s="219" t="s">
        <v>133</v>
      </c>
      <c r="C28" s="220"/>
      <c r="D28" s="220"/>
      <c r="E28" s="220"/>
      <c r="F28" s="220"/>
      <c r="G28" s="220"/>
      <c r="H28" s="220"/>
      <c r="I28" s="220"/>
      <c r="J28" s="220"/>
      <c r="K28" s="220"/>
      <c r="L28" s="220"/>
      <c r="M28" s="221"/>
      <c r="N28" s="37"/>
      <c r="P28" s="243"/>
    </row>
    <row r="29" spans="1:16" ht="14.75" customHeight="1" x14ac:dyDescent="0.2">
      <c r="A29" s="46" t="s">
        <v>39</v>
      </c>
      <c r="B29" s="219" t="s">
        <v>134</v>
      </c>
      <c r="C29" s="220"/>
      <c r="D29" s="220"/>
      <c r="E29" s="220"/>
      <c r="F29" s="220"/>
      <c r="G29" s="220"/>
      <c r="H29" s="220"/>
      <c r="I29" s="220"/>
      <c r="J29" s="220"/>
      <c r="K29" s="220"/>
      <c r="L29" s="220"/>
      <c r="M29" s="221"/>
      <c r="N29" s="37"/>
      <c r="P29" s="243"/>
    </row>
    <row r="30" spans="1:16" ht="14.75" customHeight="1" x14ac:dyDescent="0.2">
      <c r="A30" s="316" t="s">
        <v>41</v>
      </c>
      <c r="B30" s="318" t="s">
        <v>135</v>
      </c>
      <c r="C30" s="319"/>
      <c r="D30" s="199" t="s">
        <v>43</v>
      </c>
      <c r="E30" s="222"/>
      <c r="F30" s="222"/>
      <c r="G30" s="222"/>
      <c r="H30" s="222"/>
      <c r="I30" s="222"/>
      <c r="J30" s="222"/>
      <c r="K30" s="222"/>
      <c r="L30" s="222"/>
      <c r="M30" s="200"/>
      <c r="N30" s="37"/>
      <c r="P30" s="243"/>
    </row>
    <row r="31" spans="1:16" ht="14.75" customHeight="1" x14ac:dyDescent="0.2">
      <c r="A31" s="317"/>
      <c r="B31" s="320"/>
      <c r="C31" s="321"/>
      <c r="D31" s="223" t="s">
        <v>44</v>
      </c>
      <c r="E31" s="323"/>
      <c r="F31" s="323"/>
      <c r="G31" s="323"/>
      <c r="H31" s="323"/>
      <c r="I31" s="323"/>
      <c r="J31" s="323"/>
      <c r="K31" s="323"/>
      <c r="L31" s="323"/>
      <c r="M31" s="225"/>
      <c r="N31" s="37"/>
      <c r="P31" s="243"/>
    </row>
    <row r="32" spans="1:16" ht="14.75" customHeight="1" x14ac:dyDescent="0.2">
      <c r="A32" s="317"/>
      <c r="B32" s="320"/>
      <c r="C32" s="321"/>
      <c r="D32" s="219" t="s">
        <v>45</v>
      </c>
      <c r="E32" s="220"/>
      <c r="F32" s="220"/>
      <c r="G32" s="220"/>
      <c r="H32" s="220"/>
      <c r="I32" s="220"/>
      <c r="J32" s="220"/>
      <c r="K32" s="220"/>
      <c r="L32" s="220"/>
      <c r="M32" s="221"/>
      <c r="N32" s="37"/>
      <c r="P32" s="243"/>
    </row>
    <row r="33" spans="1:16" ht="14.75" customHeight="1" x14ac:dyDescent="0.2">
      <c r="A33" s="317"/>
      <c r="B33" s="320"/>
      <c r="C33" s="321"/>
      <c r="D33" s="199" t="s">
        <v>46</v>
      </c>
      <c r="E33" s="222"/>
      <c r="F33" s="222"/>
      <c r="G33" s="222"/>
      <c r="H33" s="222"/>
      <c r="I33" s="222"/>
      <c r="J33" s="222"/>
      <c r="K33" s="222"/>
      <c r="L33" s="222"/>
      <c r="M33" s="200"/>
      <c r="N33" s="37"/>
      <c r="P33" s="243"/>
    </row>
    <row r="34" spans="1:16" ht="14.75" customHeight="1" x14ac:dyDescent="0.2">
      <c r="A34" s="317"/>
      <c r="B34" s="320"/>
      <c r="C34" s="321"/>
      <c r="D34" s="219" t="s">
        <v>47</v>
      </c>
      <c r="E34" s="220"/>
      <c r="F34" s="220"/>
      <c r="G34" s="220"/>
      <c r="H34" s="220"/>
      <c r="I34" s="220"/>
      <c r="J34" s="220"/>
      <c r="K34" s="220"/>
      <c r="L34" s="220"/>
      <c r="M34" s="221"/>
      <c r="N34" s="37"/>
      <c r="P34" s="243"/>
    </row>
    <row r="35" spans="1:16" ht="14.75" customHeight="1" x14ac:dyDescent="0.2">
      <c r="A35" s="317"/>
      <c r="B35" s="320"/>
      <c r="C35" s="321"/>
      <c r="D35" s="219" t="s">
        <v>48</v>
      </c>
      <c r="E35" s="220"/>
      <c r="F35" s="220"/>
      <c r="G35" s="220"/>
      <c r="H35" s="220"/>
      <c r="I35" s="220"/>
      <c r="J35" s="220"/>
      <c r="K35" s="220"/>
      <c r="L35" s="220"/>
      <c r="M35" s="221"/>
      <c r="N35" s="37"/>
      <c r="P35" s="243"/>
    </row>
    <row r="36" spans="1:16" ht="14.75" customHeight="1" thickBot="1" x14ac:dyDescent="0.25">
      <c r="A36" s="317"/>
      <c r="B36" s="322"/>
      <c r="C36" s="321"/>
      <c r="D36" s="219" t="s">
        <v>49</v>
      </c>
      <c r="E36" s="220"/>
      <c r="F36" s="220"/>
      <c r="G36" s="220"/>
      <c r="H36" s="220"/>
      <c r="I36" s="220"/>
      <c r="J36" s="220"/>
      <c r="K36" s="220"/>
      <c r="L36" s="220"/>
      <c r="M36" s="221"/>
      <c r="N36" s="41"/>
      <c r="P36" s="243"/>
    </row>
    <row r="37" spans="1:16" ht="17" thickTop="1" thickBot="1" x14ac:dyDescent="0.25">
      <c r="A37" s="311" t="s">
        <v>136</v>
      </c>
      <c r="B37" s="312"/>
      <c r="C37" s="312"/>
      <c r="D37" s="312"/>
      <c r="E37" s="312"/>
      <c r="F37" s="312"/>
      <c r="G37" s="312"/>
      <c r="H37" s="312"/>
      <c r="I37" s="312"/>
      <c r="J37" s="312"/>
      <c r="K37" s="312"/>
      <c r="L37" s="312"/>
      <c r="M37" s="312"/>
      <c r="N37" s="312"/>
      <c r="P37" s="243"/>
    </row>
    <row r="38" spans="1:16" ht="16" thickTop="1" x14ac:dyDescent="0.2">
      <c r="A38" s="129" t="s">
        <v>51</v>
      </c>
      <c r="B38" s="95" t="s">
        <v>137</v>
      </c>
      <c r="C38" s="95"/>
      <c r="D38" s="95"/>
      <c r="E38" s="95"/>
      <c r="F38" s="95"/>
      <c r="G38" s="313"/>
      <c r="H38" s="313"/>
      <c r="I38" s="313"/>
      <c r="J38" s="313"/>
      <c r="K38" s="313"/>
      <c r="L38" s="313"/>
      <c r="M38" s="313"/>
      <c r="N38" s="313"/>
      <c r="P38" s="243"/>
    </row>
    <row r="39" spans="1:16" x14ac:dyDescent="0.2">
      <c r="A39" s="130"/>
      <c r="B39" s="114"/>
      <c r="C39" s="114"/>
      <c r="D39" s="114"/>
      <c r="E39" s="114"/>
      <c r="F39" s="114"/>
      <c r="G39" s="314"/>
      <c r="H39" s="314"/>
      <c r="I39" s="314"/>
      <c r="J39" s="314"/>
      <c r="K39" s="314"/>
      <c r="L39" s="314"/>
      <c r="M39" s="314"/>
      <c r="N39" s="314"/>
      <c r="P39" s="243"/>
    </row>
    <row r="40" spans="1:16" x14ac:dyDescent="0.2">
      <c r="A40" s="130"/>
      <c r="B40" s="114"/>
      <c r="C40" s="114"/>
      <c r="D40" s="114"/>
      <c r="E40" s="114"/>
      <c r="F40" s="114"/>
      <c r="G40" s="314"/>
      <c r="H40" s="314"/>
      <c r="I40" s="314"/>
      <c r="J40" s="314"/>
      <c r="K40" s="314"/>
      <c r="L40" s="314"/>
      <c r="M40" s="314"/>
      <c r="N40" s="314"/>
      <c r="P40" s="243"/>
    </row>
    <row r="41" spans="1:16" x14ac:dyDescent="0.2">
      <c r="A41" s="130"/>
      <c r="B41" s="114"/>
      <c r="C41" s="114"/>
      <c r="D41" s="114"/>
      <c r="E41" s="114"/>
      <c r="F41" s="114"/>
      <c r="G41" s="314"/>
      <c r="H41" s="314"/>
      <c r="I41" s="314"/>
      <c r="J41" s="314"/>
      <c r="K41" s="314"/>
      <c r="L41" s="314"/>
      <c r="M41" s="314"/>
      <c r="N41" s="314"/>
      <c r="P41" s="243"/>
    </row>
    <row r="42" spans="1:16" ht="50" customHeight="1" thickBot="1" x14ac:dyDescent="0.25">
      <c r="A42" s="112"/>
      <c r="B42" s="115"/>
      <c r="C42" s="115"/>
      <c r="D42" s="115"/>
      <c r="E42" s="115"/>
      <c r="F42" s="115"/>
      <c r="G42" s="315"/>
      <c r="H42" s="315"/>
      <c r="I42" s="315"/>
      <c r="J42" s="315"/>
      <c r="K42" s="315"/>
      <c r="L42" s="315"/>
      <c r="M42" s="315"/>
      <c r="N42" s="315"/>
      <c r="P42" s="243"/>
    </row>
    <row r="43" spans="1:16" ht="16" thickTop="1" x14ac:dyDescent="0.2">
      <c r="A43" s="94" t="s">
        <v>53</v>
      </c>
      <c r="B43" s="95" t="s">
        <v>138</v>
      </c>
      <c r="C43" s="96"/>
      <c r="D43" s="96"/>
      <c r="E43" s="96"/>
      <c r="F43" s="96"/>
      <c r="G43" s="303"/>
      <c r="H43" s="304"/>
      <c r="I43" s="304"/>
      <c r="J43" s="304"/>
      <c r="K43" s="304"/>
      <c r="L43" s="304"/>
      <c r="M43" s="304"/>
      <c r="N43" s="304"/>
    </row>
    <row r="44" spans="1:16" x14ac:dyDescent="0.2">
      <c r="A44" s="94"/>
      <c r="B44" s="98"/>
      <c r="C44" s="98"/>
      <c r="D44" s="98"/>
      <c r="E44" s="98"/>
      <c r="F44" s="98"/>
      <c r="G44" s="305"/>
      <c r="H44" s="305"/>
      <c r="I44" s="305"/>
      <c r="J44" s="305"/>
      <c r="K44" s="305"/>
      <c r="L44" s="305"/>
      <c r="M44" s="305"/>
      <c r="N44" s="305"/>
    </row>
    <row r="45" spans="1:16" x14ac:dyDescent="0.2">
      <c r="A45" s="94"/>
      <c r="B45" s="98"/>
      <c r="C45" s="98"/>
      <c r="D45" s="98"/>
      <c r="E45" s="98"/>
      <c r="F45" s="98"/>
      <c r="G45" s="305"/>
      <c r="H45" s="305"/>
      <c r="I45" s="305"/>
      <c r="J45" s="305"/>
      <c r="K45" s="305"/>
      <c r="L45" s="305"/>
      <c r="M45" s="305"/>
      <c r="N45" s="305"/>
    </row>
    <row r="46" spans="1:16" ht="73.5" customHeight="1" thickBot="1" x14ac:dyDescent="0.25">
      <c r="A46" s="94"/>
      <c r="B46" s="100"/>
      <c r="C46" s="100"/>
      <c r="D46" s="100"/>
      <c r="E46" s="100"/>
      <c r="F46" s="100"/>
      <c r="G46" s="306"/>
      <c r="H46" s="306"/>
      <c r="I46" s="306"/>
      <c r="J46" s="306"/>
      <c r="K46" s="306"/>
      <c r="L46" s="306"/>
      <c r="M46" s="306"/>
      <c r="N46" s="306"/>
    </row>
    <row r="47" spans="1:16" ht="155" customHeight="1" thickTop="1" thickBot="1" x14ac:dyDescent="0.25">
      <c r="A47" s="129" t="s">
        <v>55</v>
      </c>
      <c r="B47" s="95" t="s">
        <v>139</v>
      </c>
      <c r="C47" s="95"/>
      <c r="D47" s="95"/>
      <c r="E47" s="95"/>
      <c r="F47" s="95"/>
      <c r="G47" s="38" t="s">
        <v>140</v>
      </c>
      <c r="H47" s="307"/>
      <c r="I47" s="308"/>
      <c r="J47" s="308"/>
      <c r="K47" s="308"/>
      <c r="L47" s="308"/>
      <c r="M47" s="308"/>
      <c r="N47" s="308"/>
      <c r="O47" s="30"/>
    </row>
    <row r="48" spans="1:16" ht="15" customHeight="1" thickTop="1" x14ac:dyDescent="0.2">
      <c r="A48" s="130"/>
      <c r="B48" s="114"/>
      <c r="C48" s="114"/>
      <c r="D48" s="114"/>
      <c r="E48" s="114"/>
      <c r="F48" s="114"/>
      <c r="G48" s="309" t="s">
        <v>141</v>
      </c>
      <c r="H48" s="309"/>
      <c r="I48" s="309"/>
      <c r="J48" s="309"/>
      <c r="K48" s="309"/>
      <c r="L48" s="213"/>
      <c r="M48" s="213"/>
      <c r="N48" s="213"/>
    </row>
    <row r="49" spans="1:14" ht="24" customHeight="1" x14ac:dyDescent="0.2">
      <c r="A49" s="130"/>
      <c r="B49" s="114"/>
      <c r="C49" s="114"/>
      <c r="D49" s="114"/>
      <c r="E49" s="114"/>
      <c r="F49" s="114"/>
      <c r="G49" s="98" t="s">
        <v>142</v>
      </c>
      <c r="H49" s="98"/>
      <c r="I49" s="98"/>
      <c r="J49" s="98"/>
      <c r="K49" s="98"/>
      <c r="L49" s="310"/>
      <c r="M49" s="310"/>
      <c r="N49" s="310"/>
    </row>
    <row r="50" spans="1:14" ht="17.75" customHeight="1" x14ac:dyDescent="0.2">
      <c r="A50" s="130"/>
      <c r="B50" s="114"/>
      <c r="C50" s="114"/>
      <c r="D50" s="114"/>
      <c r="E50" s="114"/>
      <c r="F50" s="114"/>
      <c r="G50" s="294" t="s">
        <v>143</v>
      </c>
      <c r="H50" s="295"/>
      <c r="I50" s="295"/>
      <c r="J50" s="295"/>
      <c r="K50" s="295"/>
      <c r="L50" s="296"/>
      <c r="M50" s="296"/>
      <c r="N50" s="296"/>
    </row>
    <row r="51" spans="1:14" ht="14.75" customHeight="1" x14ac:dyDescent="0.2">
      <c r="A51" s="130"/>
      <c r="B51" s="114"/>
      <c r="C51" s="114"/>
      <c r="D51" s="114"/>
      <c r="E51" s="114"/>
      <c r="F51" s="114"/>
      <c r="G51" s="173" t="s">
        <v>144</v>
      </c>
      <c r="H51" s="173"/>
      <c r="I51" s="173"/>
      <c r="J51" s="173"/>
      <c r="K51" s="173"/>
      <c r="L51" s="297"/>
      <c r="M51" s="298"/>
      <c r="N51" s="299"/>
    </row>
    <row r="52" spans="1:14" x14ac:dyDescent="0.2">
      <c r="A52" s="112"/>
      <c r="B52" s="115"/>
      <c r="C52" s="115"/>
      <c r="D52" s="115"/>
      <c r="E52" s="115"/>
      <c r="F52" s="115"/>
      <c r="G52" s="235" t="s">
        <v>145</v>
      </c>
      <c r="H52" s="235"/>
      <c r="I52" s="235"/>
      <c r="J52" s="235"/>
      <c r="K52" s="235"/>
      <c r="L52" s="300"/>
      <c r="M52" s="301"/>
      <c r="N52" s="302"/>
    </row>
    <row r="53" spans="1:14" x14ac:dyDescent="0.2">
      <c r="A53" s="94" t="s">
        <v>68</v>
      </c>
      <c r="B53" s="201" t="s">
        <v>146</v>
      </c>
      <c r="C53" s="113"/>
      <c r="D53" s="113"/>
      <c r="E53" s="113"/>
      <c r="F53" s="113"/>
      <c r="G53" s="276" t="s">
        <v>147</v>
      </c>
      <c r="H53" s="277"/>
      <c r="I53" s="277"/>
      <c r="J53" s="277"/>
      <c r="K53" s="278"/>
      <c r="L53" s="285" t="s">
        <v>144</v>
      </c>
      <c r="M53" s="286"/>
      <c r="N53" s="39"/>
    </row>
    <row r="54" spans="1:14" x14ac:dyDescent="0.2">
      <c r="A54" s="94"/>
      <c r="B54" s="202"/>
      <c r="C54" s="114"/>
      <c r="D54" s="114"/>
      <c r="E54" s="114"/>
      <c r="F54" s="114"/>
      <c r="G54" s="279"/>
      <c r="H54" s="280"/>
      <c r="I54" s="280"/>
      <c r="J54" s="280"/>
      <c r="K54" s="281"/>
      <c r="L54" s="287" t="s">
        <v>145</v>
      </c>
      <c r="M54" s="288"/>
      <c r="N54" s="40"/>
    </row>
    <row r="55" spans="1:14" ht="39" customHeight="1" x14ac:dyDescent="0.2">
      <c r="A55" s="94"/>
      <c r="B55" s="202"/>
      <c r="C55" s="114"/>
      <c r="D55" s="114"/>
      <c r="E55" s="114"/>
      <c r="F55" s="114"/>
      <c r="G55" s="282"/>
      <c r="H55" s="283"/>
      <c r="I55" s="283"/>
      <c r="J55" s="283"/>
      <c r="K55" s="284"/>
      <c r="L55" s="289" t="s">
        <v>148</v>
      </c>
      <c r="M55" s="290"/>
      <c r="N55" s="49"/>
    </row>
    <row r="56" spans="1:14" x14ac:dyDescent="0.2">
      <c r="A56" s="94"/>
      <c r="B56" s="202"/>
      <c r="C56" s="114"/>
      <c r="D56" s="114"/>
      <c r="E56" s="114"/>
      <c r="F56" s="114"/>
      <c r="G56" s="276" t="s">
        <v>149</v>
      </c>
      <c r="H56" s="277"/>
      <c r="I56" s="277"/>
      <c r="J56" s="277"/>
      <c r="K56" s="278"/>
      <c r="L56" s="285" t="s">
        <v>144</v>
      </c>
      <c r="M56" s="286"/>
      <c r="N56" s="40"/>
    </row>
    <row r="57" spans="1:14" x14ac:dyDescent="0.2">
      <c r="A57" s="94"/>
      <c r="B57" s="202"/>
      <c r="C57" s="114"/>
      <c r="D57" s="114"/>
      <c r="E57" s="114"/>
      <c r="F57" s="114"/>
      <c r="G57" s="279"/>
      <c r="H57" s="280"/>
      <c r="I57" s="280"/>
      <c r="J57" s="280"/>
      <c r="K57" s="281"/>
      <c r="L57" s="287" t="s">
        <v>145</v>
      </c>
      <c r="M57" s="288"/>
      <c r="N57" s="40"/>
    </row>
    <row r="58" spans="1:14" ht="41" customHeight="1" x14ac:dyDescent="0.2">
      <c r="A58" s="94"/>
      <c r="B58" s="202"/>
      <c r="C58" s="114"/>
      <c r="D58" s="114"/>
      <c r="E58" s="114"/>
      <c r="F58" s="114"/>
      <c r="G58" s="282"/>
      <c r="H58" s="283"/>
      <c r="I58" s="283"/>
      <c r="J58" s="283"/>
      <c r="K58" s="284"/>
      <c r="L58" s="289" t="s">
        <v>148</v>
      </c>
      <c r="M58" s="290"/>
      <c r="N58" s="49"/>
    </row>
    <row r="59" spans="1:14" x14ac:dyDescent="0.2">
      <c r="A59" s="94"/>
      <c r="B59" s="202"/>
      <c r="C59" s="114"/>
      <c r="D59" s="114"/>
      <c r="E59" s="114"/>
      <c r="F59" s="114"/>
      <c r="G59" s="276" t="s">
        <v>150</v>
      </c>
      <c r="H59" s="277"/>
      <c r="I59" s="277"/>
      <c r="J59" s="277"/>
      <c r="K59" s="278"/>
      <c r="L59" s="285" t="s">
        <v>144</v>
      </c>
      <c r="M59" s="286"/>
      <c r="N59" s="40"/>
    </row>
    <row r="60" spans="1:14" x14ac:dyDescent="0.2">
      <c r="A60" s="94"/>
      <c r="B60" s="202"/>
      <c r="C60" s="114"/>
      <c r="D60" s="114"/>
      <c r="E60" s="114"/>
      <c r="F60" s="114"/>
      <c r="G60" s="279"/>
      <c r="H60" s="280"/>
      <c r="I60" s="280"/>
      <c r="J60" s="280"/>
      <c r="K60" s="281"/>
      <c r="L60" s="287" t="s">
        <v>145</v>
      </c>
      <c r="M60" s="288"/>
      <c r="N60" s="40"/>
    </row>
    <row r="61" spans="1:14" ht="41" customHeight="1" x14ac:dyDescent="0.2">
      <c r="A61" s="94"/>
      <c r="B61" s="202"/>
      <c r="C61" s="114"/>
      <c r="D61" s="114"/>
      <c r="E61" s="114"/>
      <c r="F61" s="114"/>
      <c r="G61" s="282"/>
      <c r="H61" s="283"/>
      <c r="I61" s="283"/>
      <c r="J61" s="283"/>
      <c r="K61" s="284"/>
      <c r="L61" s="289" t="s">
        <v>148</v>
      </c>
      <c r="M61" s="290"/>
      <c r="N61" s="49"/>
    </row>
    <row r="62" spans="1:14" x14ac:dyDescent="0.2">
      <c r="A62" s="94"/>
      <c r="B62" s="202"/>
      <c r="C62" s="114"/>
      <c r="D62" s="114"/>
      <c r="E62" s="114"/>
      <c r="F62" s="114"/>
      <c r="G62" s="276" t="s">
        <v>151</v>
      </c>
      <c r="H62" s="277"/>
      <c r="I62" s="277"/>
      <c r="J62" s="277"/>
      <c r="K62" s="278"/>
      <c r="L62" s="285" t="s">
        <v>144</v>
      </c>
      <c r="M62" s="286"/>
      <c r="N62" s="40"/>
    </row>
    <row r="63" spans="1:14" x14ac:dyDescent="0.2">
      <c r="A63" s="94"/>
      <c r="B63" s="202"/>
      <c r="C63" s="114"/>
      <c r="D63" s="114"/>
      <c r="E63" s="114"/>
      <c r="F63" s="114"/>
      <c r="G63" s="279"/>
      <c r="H63" s="280"/>
      <c r="I63" s="280"/>
      <c r="J63" s="280"/>
      <c r="K63" s="281"/>
      <c r="L63" s="287" t="s">
        <v>145</v>
      </c>
      <c r="M63" s="288"/>
      <c r="N63" s="40"/>
    </row>
    <row r="64" spans="1:14" ht="38.75" customHeight="1" x14ac:dyDescent="0.2">
      <c r="A64" s="94"/>
      <c r="B64" s="202"/>
      <c r="C64" s="114"/>
      <c r="D64" s="114"/>
      <c r="E64" s="114"/>
      <c r="F64" s="114"/>
      <c r="G64" s="282"/>
      <c r="H64" s="283"/>
      <c r="I64" s="283"/>
      <c r="J64" s="283"/>
      <c r="K64" s="284"/>
      <c r="L64" s="289" t="s">
        <v>148</v>
      </c>
      <c r="M64" s="290"/>
      <c r="N64" s="49"/>
    </row>
    <row r="65" spans="1:15" x14ac:dyDescent="0.2">
      <c r="A65" s="94"/>
      <c r="B65" s="202"/>
      <c r="C65" s="114"/>
      <c r="D65" s="114"/>
      <c r="E65" s="114"/>
      <c r="F65" s="114"/>
      <c r="G65" s="276" t="s">
        <v>152</v>
      </c>
      <c r="H65" s="277"/>
      <c r="I65" s="277"/>
      <c r="J65" s="277"/>
      <c r="K65" s="278"/>
      <c r="L65" s="285" t="s">
        <v>144</v>
      </c>
      <c r="M65" s="286"/>
      <c r="N65" s="40"/>
    </row>
    <row r="66" spans="1:15" x14ac:dyDescent="0.2">
      <c r="A66" s="94"/>
      <c r="B66" s="202"/>
      <c r="C66" s="114"/>
      <c r="D66" s="114"/>
      <c r="E66" s="114"/>
      <c r="F66" s="114"/>
      <c r="G66" s="279"/>
      <c r="H66" s="280"/>
      <c r="I66" s="280"/>
      <c r="J66" s="280"/>
      <c r="K66" s="281"/>
      <c r="L66" s="287" t="s">
        <v>145</v>
      </c>
      <c r="M66" s="288"/>
      <c r="N66" s="40"/>
    </row>
    <row r="67" spans="1:15" ht="49.5" customHeight="1" x14ac:dyDescent="0.2">
      <c r="A67" s="94"/>
      <c r="B67" s="203"/>
      <c r="C67" s="145"/>
      <c r="D67" s="145"/>
      <c r="E67" s="145"/>
      <c r="F67" s="145"/>
      <c r="G67" s="291"/>
      <c r="H67" s="292"/>
      <c r="I67" s="292"/>
      <c r="J67" s="292"/>
      <c r="K67" s="293"/>
      <c r="L67" s="289" t="s">
        <v>148</v>
      </c>
      <c r="M67" s="290"/>
      <c r="N67" s="50"/>
    </row>
    <row r="68" spans="1:15" ht="15.5" customHeight="1" x14ac:dyDescent="0.2">
      <c r="A68" s="94" t="s">
        <v>71</v>
      </c>
      <c r="B68" s="95" t="s">
        <v>153</v>
      </c>
      <c r="C68" s="95"/>
      <c r="D68" s="95"/>
      <c r="E68" s="95"/>
      <c r="F68" s="95"/>
      <c r="G68" s="186"/>
      <c r="H68" s="187"/>
      <c r="I68" s="187"/>
      <c r="J68" s="187"/>
      <c r="K68" s="187"/>
      <c r="L68" s="187"/>
      <c r="M68" s="187"/>
      <c r="N68" s="188"/>
      <c r="O68" s="30"/>
    </row>
    <row r="69" spans="1:15" x14ac:dyDescent="0.2">
      <c r="A69" s="94"/>
      <c r="B69" s="114" t="s">
        <v>154</v>
      </c>
      <c r="C69" s="114"/>
      <c r="D69" s="114"/>
      <c r="E69" s="114"/>
      <c r="F69" s="114"/>
      <c r="G69" s="267"/>
      <c r="H69" s="268"/>
      <c r="I69" s="268"/>
      <c r="J69" s="268"/>
      <c r="K69" s="268"/>
      <c r="L69" s="268"/>
      <c r="M69" s="268"/>
      <c r="N69" s="269"/>
    </row>
    <row r="70" spans="1:15" x14ac:dyDescent="0.2">
      <c r="A70" s="94"/>
      <c r="B70" s="114"/>
      <c r="C70" s="114"/>
      <c r="D70" s="114"/>
      <c r="E70" s="114"/>
      <c r="F70" s="114"/>
      <c r="G70" s="270"/>
      <c r="H70" s="271"/>
      <c r="I70" s="271"/>
      <c r="J70" s="271"/>
      <c r="K70" s="271"/>
      <c r="L70" s="271"/>
      <c r="M70" s="271"/>
      <c r="N70" s="272"/>
      <c r="O70" s="2"/>
    </row>
    <row r="71" spans="1:15" x14ac:dyDescent="0.2">
      <c r="A71" s="94"/>
      <c r="B71" s="114"/>
      <c r="C71" s="114"/>
      <c r="D71" s="114"/>
      <c r="E71" s="114"/>
      <c r="F71" s="114"/>
      <c r="G71" s="270"/>
      <c r="H71" s="271"/>
      <c r="I71" s="271"/>
      <c r="J71" s="271"/>
      <c r="K71" s="271"/>
      <c r="L71" s="271"/>
      <c r="M71" s="271"/>
      <c r="N71" s="272"/>
    </row>
    <row r="72" spans="1:15" ht="69" customHeight="1" thickBot="1" x14ac:dyDescent="0.25">
      <c r="A72" s="94"/>
      <c r="B72" s="145"/>
      <c r="C72" s="145"/>
      <c r="D72" s="145"/>
      <c r="E72" s="145"/>
      <c r="F72" s="145"/>
      <c r="G72" s="273"/>
      <c r="H72" s="274"/>
      <c r="I72" s="274"/>
      <c r="J72" s="274"/>
      <c r="K72" s="274"/>
      <c r="L72" s="274"/>
      <c r="M72" s="274"/>
      <c r="N72" s="275"/>
      <c r="O72" s="2"/>
    </row>
    <row r="73" spans="1:15" ht="15.5" customHeight="1" thickTop="1" thickBot="1" x14ac:dyDescent="0.25">
      <c r="A73" s="47" t="s">
        <v>73</v>
      </c>
      <c r="B73" s="177" t="s">
        <v>155</v>
      </c>
      <c r="C73" s="178"/>
      <c r="D73" s="178"/>
      <c r="E73" s="178"/>
      <c r="F73" s="179"/>
      <c r="G73" s="193"/>
      <c r="H73" s="194"/>
      <c r="I73" s="194"/>
      <c r="J73" s="194"/>
      <c r="K73" s="194"/>
      <c r="L73" s="194"/>
      <c r="M73" s="194"/>
      <c r="N73" s="194"/>
      <c r="O73" s="30"/>
    </row>
    <row r="74" spans="1:15" ht="129.5" customHeight="1" thickTop="1" thickBot="1" x14ac:dyDescent="0.25">
      <c r="A74" s="47" t="s">
        <v>75</v>
      </c>
      <c r="B74" s="174" t="s">
        <v>156</v>
      </c>
      <c r="C74" s="175"/>
      <c r="D74" s="175"/>
      <c r="E74" s="175"/>
      <c r="F74" s="175"/>
      <c r="G74" s="176"/>
      <c r="H74" s="176"/>
      <c r="I74" s="176"/>
      <c r="J74" s="176"/>
      <c r="K74" s="176"/>
      <c r="L74" s="176"/>
      <c r="M74" s="176"/>
      <c r="N74" s="176"/>
    </row>
    <row r="75" spans="1:15" ht="15.5" customHeight="1" thickTop="1" thickBot="1" x14ac:dyDescent="0.25">
      <c r="A75" s="47" t="s">
        <v>77</v>
      </c>
      <c r="B75" s="177" t="s">
        <v>157</v>
      </c>
      <c r="C75" s="178"/>
      <c r="D75" s="178"/>
      <c r="E75" s="178"/>
      <c r="F75" s="179"/>
      <c r="G75" s="180"/>
      <c r="H75" s="181"/>
      <c r="I75" s="181"/>
      <c r="J75" s="181"/>
      <c r="K75" s="181"/>
      <c r="L75" s="181"/>
      <c r="M75" s="181"/>
      <c r="N75" s="181"/>
    </row>
    <row r="76" spans="1:15" ht="15" hidden="1" customHeight="1" x14ac:dyDescent="0.2">
      <c r="A76" s="47"/>
      <c r="B76" s="3"/>
      <c r="C76" s="4"/>
      <c r="D76" s="4"/>
      <c r="E76" s="4"/>
      <c r="F76" s="5"/>
      <c r="G76" s="182"/>
      <c r="H76" s="182"/>
      <c r="I76" s="182"/>
      <c r="J76" s="182"/>
      <c r="K76" s="182"/>
      <c r="L76" s="182"/>
      <c r="M76" s="182"/>
      <c r="N76" s="182"/>
    </row>
    <row r="77" spans="1:15" ht="122.75" customHeight="1" thickTop="1" thickBot="1" x14ac:dyDescent="0.25">
      <c r="A77" s="44" t="s">
        <v>158</v>
      </c>
      <c r="B77" s="183" t="s">
        <v>156</v>
      </c>
      <c r="C77" s="184"/>
      <c r="D77" s="184"/>
      <c r="E77" s="184"/>
      <c r="F77" s="184"/>
      <c r="G77" s="185"/>
      <c r="H77" s="185"/>
      <c r="I77" s="185"/>
      <c r="J77" s="185"/>
      <c r="K77" s="185"/>
      <c r="L77" s="185"/>
      <c r="M77" s="185"/>
      <c r="N77" s="185"/>
    </row>
    <row r="78" spans="1:15" ht="17" thickTop="1" thickBot="1" x14ac:dyDescent="0.25">
      <c r="A78" s="139" t="s">
        <v>159</v>
      </c>
      <c r="B78" s="139"/>
      <c r="C78" s="139"/>
      <c r="D78" s="139"/>
      <c r="E78" s="139"/>
      <c r="F78" s="139"/>
      <c r="G78" s="139"/>
      <c r="H78" s="139"/>
      <c r="I78" s="139"/>
      <c r="J78" s="139"/>
      <c r="K78" s="139"/>
      <c r="L78" s="139"/>
      <c r="M78" s="139"/>
      <c r="N78" s="139"/>
      <c r="O78" s="42"/>
    </row>
    <row r="79" spans="1:15" ht="16" thickTop="1" x14ac:dyDescent="0.2">
      <c r="A79" s="150" t="s">
        <v>80</v>
      </c>
      <c r="B79" s="113" t="s">
        <v>160</v>
      </c>
      <c r="C79" s="170"/>
      <c r="D79" s="170"/>
      <c r="E79" s="170"/>
      <c r="F79" s="170"/>
      <c r="G79" s="171" t="s">
        <v>161</v>
      </c>
      <c r="H79" s="172"/>
      <c r="I79" s="172"/>
      <c r="J79" s="172"/>
      <c r="K79" s="172"/>
      <c r="L79" s="172"/>
      <c r="M79" s="172"/>
      <c r="N79" s="33"/>
    </row>
    <row r="80" spans="1:15" x14ac:dyDescent="0.2">
      <c r="A80" s="150"/>
      <c r="B80" s="98"/>
      <c r="C80" s="98"/>
      <c r="D80" s="98"/>
      <c r="E80" s="98"/>
      <c r="F80" s="98"/>
      <c r="G80" s="173" t="s">
        <v>162</v>
      </c>
      <c r="H80" s="173"/>
      <c r="I80" s="173"/>
      <c r="J80" s="173"/>
      <c r="K80" s="173"/>
      <c r="L80" s="173"/>
      <c r="M80" s="173"/>
      <c r="N80" s="43"/>
    </row>
    <row r="81" spans="1:15" x14ac:dyDescent="0.2">
      <c r="A81" s="169"/>
      <c r="B81" s="98"/>
      <c r="C81" s="98"/>
      <c r="D81" s="98"/>
      <c r="E81" s="98"/>
      <c r="F81" s="98"/>
      <c r="G81" s="173" t="s">
        <v>163</v>
      </c>
      <c r="H81" s="173"/>
      <c r="I81" s="173"/>
      <c r="J81" s="173"/>
      <c r="K81" s="173"/>
      <c r="L81" s="173"/>
      <c r="M81" s="173"/>
      <c r="N81" s="20"/>
    </row>
    <row r="82" spans="1:15" ht="92" customHeight="1" x14ac:dyDescent="0.2">
      <c r="A82" s="149" t="s">
        <v>85</v>
      </c>
      <c r="B82" s="152" t="s">
        <v>164</v>
      </c>
      <c r="C82" s="153"/>
      <c r="D82" s="153"/>
      <c r="E82" s="153"/>
      <c r="F82" s="154"/>
      <c r="G82" s="48" t="s">
        <v>165</v>
      </c>
      <c r="H82" s="161"/>
      <c r="I82" s="162"/>
      <c r="J82" s="162"/>
      <c r="K82" s="162"/>
      <c r="L82" s="162"/>
      <c r="M82" s="162"/>
      <c r="N82" s="162"/>
      <c r="O82" s="30"/>
    </row>
    <row r="83" spans="1:15" ht="102.5" customHeight="1" x14ac:dyDescent="0.2">
      <c r="A83" s="150"/>
      <c r="B83" s="155"/>
      <c r="C83" s="266"/>
      <c r="D83" s="266"/>
      <c r="E83" s="266"/>
      <c r="F83" s="157"/>
      <c r="G83" s="48" t="s">
        <v>166</v>
      </c>
      <c r="H83" s="127"/>
      <c r="I83" s="127"/>
      <c r="J83" s="127"/>
      <c r="K83" s="127"/>
      <c r="L83" s="127"/>
      <c r="M83" s="127"/>
      <c r="N83" s="127"/>
    </row>
    <row r="84" spans="1:15" ht="106.5" customHeight="1" x14ac:dyDescent="0.2">
      <c r="A84" s="150"/>
      <c r="B84" s="155"/>
      <c r="C84" s="266"/>
      <c r="D84" s="266"/>
      <c r="E84" s="266"/>
      <c r="F84" s="157"/>
      <c r="G84" s="52" t="s">
        <v>167</v>
      </c>
      <c r="H84" s="127"/>
      <c r="I84" s="127"/>
      <c r="J84" s="127"/>
      <c r="K84" s="127"/>
      <c r="L84" s="127"/>
      <c r="M84" s="127"/>
      <c r="N84" s="127"/>
    </row>
    <row r="85" spans="1:15" ht="109.25" customHeight="1" thickBot="1" x14ac:dyDescent="0.25">
      <c r="A85" s="151"/>
      <c r="B85" s="158"/>
      <c r="C85" s="159"/>
      <c r="D85" s="159"/>
      <c r="E85" s="159"/>
      <c r="F85" s="160"/>
      <c r="G85" s="51" t="s">
        <v>168</v>
      </c>
      <c r="H85" s="124"/>
      <c r="I85" s="124"/>
      <c r="J85" s="124"/>
      <c r="K85" s="124"/>
      <c r="L85" s="124"/>
      <c r="M85" s="124"/>
      <c r="N85" s="124"/>
    </row>
    <row r="86" spans="1:15" x14ac:dyDescent="0.2">
      <c r="A86" s="139" t="s">
        <v>169</v>
      </c>
      <c r="B86" s="139"/>
      <c r="C86" s="139"/>
      <c r="D86" s="139"/>
      <c r="E86" s="139"/>
      <c r="F86" s="139"/>
      <c r="G86" s="139"/>
      <c r="H86" s="263"/>
      <c r="I86" s="263"/>
      <c r="J86" s="263"/>
      <c r="K86" s="263"/>
      <c r="L86" s="263"/>
      <c r="M86" s="263"/>
      <c r="N86" s="263"/>
      <c r="O86" s="42"/>
    </row>
    <row r="87" spans="1:15" ht="15.5" customHeight="1" x14ac:dyDescent="0.2">
      <c r="A87" s="45" t="s">
        <v>92</v>
      </c>
      <c r="B87" s="141" t="s">
        <v>170</v>
      </c>
      <c r="C87" s="141"/>
      <c r="D87" s="141"/>
      <c r="E87" s="141"/>
      <c r="F87" s="141"/>
      <c r="G87" s="142"/>
      <c r="H87" s="142"/>
      <c r="I87" s="142"/>
      <c r="J87" s="143"/>
      <c r="K87" s="142"/>
      <c r="L87" s="142"/>
      <c r="M87" s="142"/>
      <c r="N87" s="142"/>
    </row>
    <row r="88" spans="1:15" ht="14.75" customHeight="1" x14ac:dyDescent="0.2">
      <c r="A88" s="94" t="s">
        <v>94</v>
      </c>
      <c r="B88" s="95" t="s">
        <v>171</v>
      </c>
      <c r="C88" s="95"/>
      <c r="D88" s="95"/>
      <c r="E88" s="95"/>
      <c r="F88" s="95"/>
      <c r="G88" s="146" t="s">
        <v>172</v>
      </c>
      <c r="H88" s="147"/>
      <c r="I88" s="16">
        <v>2021</v>
      </c>
      <c r="J88" s="17">
        <v>2022</v>
      </c>
      <c r="K88" s="14">
        <v>2023</v>
      </c>
      <c r="L88" s="13">
        <v>2024</v>
      </c>
      <c r="M88" s="13">
        <v>2025</v>
      </c>
      <c r="N88" s="13">
        <v>2026</v>
      </c>
    </row>
    <row r="89" spans="1:15" ht="34.5" customHeight="1" x14ac:dyDescent="0.2">
      <c r="A89" s="94"/>
      <c r="B89" s="144"/>
      <c r="C89" s="144"/>
      <c r="D89" s="144"/>
      <c r="E89" s="144"/>
      <c r="F89" s="144"/>
      <c r="G89" s="261" t="s">
        <v>173</v>
      </c>
      <c r="H89" s="262"/>
      <c r="I89" s="21"/>
      <c r="J89" s="21"/>
      <c r="K89" s="22"/>
      <c r="L89" s="23"/>
      <c r="M89" s="23"/>
      <c r="N89" s="23"/>
    </row>
    <row r="90" spans="1:15" ht="29.75" customHeight="1" x14ac:dyDescent="0.2">
      <c r="A90" s="94"/>
      <c r="B90" s="145"/>
      <c r="C90" s="145"/>
      <c r="D90" s="145"/>
      <c r="E90" s="145"/>
      <c r="F90" s="145"/>
      <c r="G90" s="148" t="s">
        <v>174</v>
      </c>
      <c r="H90" s="148"/>
      <c r="I90" s="24"/>
      <c r="J90" s="24"/>
      <c r="K90" s="25"/>
      <c r="L90" s="26"/>
      <c r="M90" s="26"/>
      <c r="N90" s="26"/>
    </row>
    <row r="91" spans="1:15" ht="48" customHeight="1" x14ac:dyDescent="0.2">
      <c r="A91" s="129" t="s">
        <v>99</v>
      </c>
      <c r="B91" s="95" t="s">
        <v>175</v>
      </c>
      <c r="C91" s="95"/>
      <c r="D91" s="95"/>
      <c r="E91" s="95"/>
      <c r="F91" s="95"/>
      <c r="G91" s="131" t="s">
        <v>176</v>
      </c>
      <c r="H91" s="132"/>
      <c r="I91" s="53" t="s">
        <v>177</v>
      </c>
      <c r="J91" s="10" t="s">
        <v>178</v>
      </c>
      <c r="K91" s="15" t="s">
        <v>179</v>
      </c>
      <c r="L91" s="10" t="s">
        <v>180</v>
      </c>
      <c r="M91" s="133" t="s">
        <v>181</v>
      </c>
      <c r="N91" s="134"/>
    </row>
    <row r="92" spans="1:15" ht="37.25" customHeight="1" x14ac:dyDescent="0.2">
      <c r="A92" s="130"/>
      <c r="B92" s="115"/>
      <c r="C92" s="115"/>
      <c r="D92" s="115"/>
      <c r="E92" s="115"/>
      <c r="F92" s="115"/>
      <c r="G92" s="261" t="s">
        <v>182</v>
      </c>
      <c r="H92" s="262"/>
      <c r="I92" s="27"/>
      <c r="J92" s="27"/>
      <c r="K92" s="28"/>
      <c r="L92" s="29"/>
      <c r="M92" s="264"/>
      <c r="N92" s="265"/>
    </row>
    <row r="93" spans="1:15" x14ac:dyDescent="0.2">
      <c r="A93" s="94" t="s">
        <v>108</v>
      </c>
      <c r="B93" s="95" t="s">
        <v>183</v>
      </c>
      <c r="C93" s="95"/>
      <c r="D93" s="95"/>
      <c r="E93" s="95"/>
      <c r="F93" s="95"/>
      <c r="G93" s="126"/>
      <c r="H93" s="126"/>
      <c r="I93" s="126"/>
      <c r="J93" s="126"/>
      <c r="K93" s="126"/>
      <c r="L93" s="126"/>
      <c r="M93" s="126"/>
      <c r="N93" s="126"/>
    </row>
    <row r="94" spans="1:15" x14ac:dyDescent="0.2">
      <c r="A94" s="94"/>
      <c r="B94" s="114"/>
      <c r="C94" s="114"/>
      <c r="D94" s="114"/>
      <c r="E94" s="114"/>
      <c r="F94" s="114"/>
      <c r="G94" s="127"/>
      <c r="H94" s="127"/>
      <c r="I94" s="127"/>
      <c r="J94" s="127"/>
      <c r="K94" s="127"/>
      <c r="L94" s="127"/>
      <c r="M94" s="127"/>
      <c r="N94" s="127"/>
    </row>
    <row r="95" spans="1:15" ht="73.5" customHeight="1" thickBot="1" x14ac:dyDescent="0.25">
      <c r="A95" s="94"/>
      <c r="B95" s="115"/>
      <c r="C95" s="115"/>
      <c r="D95" s="115"/>
      <c r="E95" s="115"/>
      <c r="F95" s="115"/>
      <c r="G95" s="128"/>
      <c r="H95" s="128"/>
      <c r="I95" s="128"/>
      <c r="J95" s="128"/>
      <c r="K95" s="128"/>
      <c r="L95" s="128"/>
      <c r="M95" s="128"/>
      <c r="N95" s="128"/>
    </row>
    <row r="96" spans="1:15" ht="16" thickTop="1" x14ac:dyDescent="0.2"/>
  </sheetData>
  <mergeCells count="130">
    <mergeCell ref="A6:N7"/>
    <mergeCell ref="A8:N8"/>
    <mergeCell ref="B9:D9"/>
    <mergeCell ref="E9:N9"/>
    <mergeCell ref="B10:D10"/>
    <mergeCell ref="E10:N10"/>
    <mergeCell ref="B11:D11"/>
    <mergeCell ref="E11:N11"/>
    <mergeCell ref="A12:A13"/>
    <mergeCell ref="B12:D13"/>
    <mergeCell ref="E12:N12"/>
    <mergeCell ref="E13:N13"/>
    <mergeCell ref="E14:N14"/>
    <mergeCell ref="A20:N20"/>
    <mergeCell ref="B21:M21"/>
    <mergeCell ref="B22:M22"/>
    <mergeCell ref="B23:M23"/>
    <mergeCell ref="A24:A27"/>
    <mergeCell ref="B24:C27"/>
    <mergeCell ref="D24:M24"/>
    <mergeCell ref="D25:M25"/>
    <mergeCell ref="D26:M26"/>
    <mergeCell ref="D27:M27"/>
    <mergeCell ref="B17:D17"/>
    <mergeCell ref="E17:N17"/>
    <mergeCell ref="B18:D18"/>
    <mergeCell ref="E18:N18"/>
    <mergeCell ref="B19:D19"/>
    <mergeCell ref="E19:N19"/>
    <mergeCell ref="B15:D15"/>
    <mergeCell ref="E15:N15"/>
    <mergeCell ref="B16:D16"/>
    <mergeCell ref="E16:N16"/>
    <mergeCell ref="B14:D14"/>
    <mergeCell ref="D33:M33"/>
    <mergeCell ref="D34:M34"/>
    <mergeCell ref="D35:M35"/>
    <mergeCell ref="D36:M36"/>
    <mergeCell ref="A37:N37"/>
    <mergeCell ref="A38:A42"/>
    <mergeCell ref="B38:F42"/>
    <mergeCell ref="G38:N42"/>
    <mergeCell ref="B28:M28"/>
    <mergeCell ref="B29:M29"/>
    <mergeCell ref="A30:A36"/>
    <mergeCell ref="B30:C36"/>
    <mergeCell ref="D30:M30"/>
    <mergeCell ref="D31:M31"/>
    <mergeCell ref="D32:M32"/>
    <mergeCell ref="G50:K50"/>
    <mergeCell ref="L50:N50"/>
    <mergeCell ref="G51:K51"/>
    <mergeCell ref="L51:N51"/>
    <mergeCell ref="G52:K52"/>
    <mergeCell ref="L52:N52"/>
    <mergeCell ref="A43:A46"/>
    <mergeCell ref="B43:F46"/>
    <mergeCell ref="G43:N46"/>
    <mergeCell ref="A47:A52"/>
    <mergeCell ref="B47:F52"/>
    <mergeCell ref="H47:N47"/>
    <mergeCell ref="G48:K48"/>
    <mergeCell ref="L48:N48"/>
    <mergeCell ref="G49:K49"/>
    <mergeCell ref="L49:N49"/>
    <mergeCell ref="G59:K61"/>
    <mergeCell ref="L59:M59"/>
    <mergeCell ref="L60:M60"/>
    <mergeCell ref="L61:M61"/>
    <mergeCell ref="G62:K64"/>
    <mergeCell ref="L62:M62"/>
    <mergeCell ref="L63:M63"/>
    <mergeCell ref="L64:M64"/>
    <mergeCell ref="A53:A67"/>
    <mergeCell ref="B53:F67"/>
    <mergeCell ref="G53:K55"/>
    <mergeCell ref="L53:M53"/>
    <mergeCell ref="L54:M54"/>
    <mergeCell ref="L55:M55"/>
    <mergeCell ref="G56:K58"/>
    <mergeCell ref="L56:M56"/>
    <mergeCell ref="L57:M57"/>
    <mergeCell ref="L58:M58"/>
    <mergeCell ref="G65:K67"/>
    <mergeCell ref="L65:M65"/>
    <mergeCell ref="L66:M66"/>
    <mergeCell ref="L67:M67"/>
    <mergeCell ref="A68:A72"/>
    <mergeCell ref="B68:F68"/>
    <mergeCell ref="G68:N68"/>
    <mergeCell ref="B69:F72"/>
    <mergeCell ref="G69:N72"/>
    <mergeCell ref="B77:F77"/>
    <mergeCell ref="G77:N77"/>
    <mergeCell ref="A78:N78"/>
    <mergeCell ref="A79:A81"/>
    <mergeCell ref="B79:F81"/>
    <mergeCell ref="G79:M79"/>
    <mergeCell ref="G80:M80"/>
    <mergeCell ref="G81:M81"/>
    <mergeCell ref="B73:F73"/>
    <mergeCell ref="G73:N73"/>
    <mergeCell ref="B74:F74"/>
    <mergeCell ref="G74:N74"/>
    <mergeCell ref="B75:F75"/>
    <mergeCell ref="G75:N76"/>
    <mergeCell ref="P6:P42"/>
    <mergeCell ref="A91:A92"/>
    <mergeCell ref="B91:F92"/>
    <mergeCell ref="G91:H91"/>
    <mergeCell ref="M91:N91"/>
    <mergeCell ref="G92:H92"/>
    <mergeCell ref="A93:A95"/>
    <mergeCell ref="B93:F95"/>
    <mergeCell ref="G93:N95"/>
    <mergeCell ref="A86:N86"/>
    <mergeCell ref="B87:F87"/>
    <mergeCell ref="G87:N87"/>
    <mergeCell ref="A88:A90"/>
    <mergeCell ref="B88:F90"/>
    <mergeCell ref="G88:H88"/>
    <mergeCell ref="G89:H89"/>
    <mergeCell ref="G90:H90"/>
    <mergeCell ref="M92:N92"/>
    <mergeCell ref="A82:A85"/>
    <mergeCell ref="B82:F85"/>
    <mergeCell ref="H82:N82"/>
    <mergeCell ref="H83:N83"/>
    <mergeCell ref="H84:N84"/>
    <mergeCell ref="H85:N85"/>
  </mergeCells>
  <phoneticPr fontId="5" type="noConversion"/>
  <pageMargins left="0.7" right="0.7" top="0.75" bottom="0.75" header="0.3" footer="0.3"/>
  <pageSetup scale="55" fitToHeight="0" orientation="portrait"/>
  <drawing r:id="rId1"/>
  <legacyDrawing r:id="rId2"/>
  <extLst>
    <ext xmlns:x14="http://schemas.microsoft.com/office/spreadsheetml/2009/9/main" uri="{CCE6A557-97BC-4b89-ADB6-D9C93CAAB3DF}">
      <x14:dataValidations xmlns:xm="http://schemas.microsoft.com/office/excel/2006/main" count="7">
        <x14:dataValidation type="list" allowBlank="1" showInputMessage="1" showErrorMessage="1" xr:uid="{4FDB0673-E40F-48CA-8402-124576557F6B}">
          <x14:formula1>
            <xm:f>Feuil2!$B$9:$B$10</xm:f>
          </x14:formula1>
          <xm:sqref>G68:N68 N21:N36</xm:sqref>
        </x14:dataValidation>
        <x14:dataValidation type="list" allowBlank="1" showInputMessage="1" showErrorMessage="1" xr:uid="{DF250435-E7D6-4C9F-9C4F-32EC5CF9FA0D}">
          <x14:formula1>
            <xm:f>Feuil2!$B$4:$B$5</xm:f>
          </x14:formula1>
          <xm:sqref>E12:N12</xm:sqref>
        </x14:dataValidation>
        <x14:dataValidation type="list" allowBlank="1" showInputMessage="1" showErrorMessage="1" xr:uid="{0EF3B03A-1343-4278-A80A-0DCB1FA4BA3D}">
          <x14:formula1>
            <xm:f>Feuil2!$J$4:$J$9</xm:f>
          </x14:formula1>
          <xm:sqref>E10:N10</xm:sqref>
        </x14:dataValidation>
        <x14:dataValidation type="list" allowBlank="1" showInputMessage="1" showErrorMessage="1" xr:uid="{22A35953-633C-4E0C-AF14-D45A1EF40D90}">
          <x14:formula1>
            <xm:f>Feuil2!$I$14:$I$18</xm:f>
          </x14:formula1>
          <xm:sqref>E14:N14</xm:sqref>
        </x14:dataValidation>
        <x14:dataValidation type="list" allowBlank="1" showInputMessage="1" showErrorMessage="1" xr:uid="{B0C6EA82-98A7-431D-9A64-05900A11FA92}">
          <x14:formula1>
            <xm:f>Feuil2!$L$4:$L$82</xm:f>
          </x14:formula1>
          <xm:sqref>L51:N52</xm:sqref>
        </x14:dataValidation>
        <x14:dataValidation type="list" operator="greaterThanOrEqual" allowBlank="1" showInputMessage="1" showErrorMessage="1" xr:uid="{15F9E949-B782-4C91-BB11-6BC6756DA192}">
          <x14:formula1>
            <xm:f>Feuil2!$L$4:$L$82</xm:f>
          </x14:formula1>
          <xm:sqref>N53:N54 N56:N57 N59:N60 N62:N63 N65:N66</xm:sqref>
        </x14:dataValidation>
        <x14:dataValidation type="list" allowBlank="1" showInputMessage="1" showErrorMessage="1" xr:uid="{0838D38C-0DA2-4E5E-8A3A-482A09C41214}">
          <x14:formula1>
            <xm:f>Feuil2!$F$9:$F$11</xm:f>
          </x14:formula1>
          <xm:sqref>G73:N73 G75:N76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592B97-3AAC-4500-A50C-556348E50604}">
  <sheetPr codeName="Feuil2"/>
  <dimension ref="A3:C3"/>
  <sheetViews>
    <sheetView workbookViewId="0">
      <selection activeCell="C4" sqref="C4"/>
    </sheetView>
  </sheetViews>
  <sheetFormatPr baseColWidth="10" defaultColWidth="11.5" defaultRowHeight="15" x14ac:dyDescent="0.2"/>
  <sheetData>
    <row r="3" spans="1:3" x14ac:dyDescent="0.2">
      <c r="A3" s="1" t="s">
        <v>184</v>
      </c>
      <c r="B3" s="1" t="s">
        <v>185</v>
      </c>
      <c r="C3" s="1" t="s">
        <v>186</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08DD9-6B2C-49C9-A45F-6176D40BBAD7}">
  <sheetPr codeName="Feuil3"/>
  <dimension ref="A4:B5"/>
  <sheetViews>
    <sheetView workbookViewId="0">
      <selection activeCell="C4" sqref="C4"/>
    </sheetView>
  </sheetViews>
  <sheetFormatPr baseColWidth="10" defaultColWidth="11.5" defaultRowHeight="15" x14ac:dyDescent="0.2"/>
  <sheetData>
    <row r="4" spans="1:2" x14ac:dyDescent="0.2">
      <c r="A4" s="1" t="s">
        <v>187</v>
      </c>
      <c r="B4" s="1" t="s">
        <v>188</v>
      </c>
    </row>
    <row r="5" spans="1:2" x14ac:dyDescent="0.2">
      <c r="A5" s="1" t="s">
        <v>189</v>
      </c>
      <c r="B5" s="1"/>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02B1F6-28A1-4D13-A84B-51B5837C7822}">
  <sheetPr codeName="Feuil4"/>
  <dimension ref="A3:L82"/>
  <sheetViews>
    <sheetView showGridLines="0" workbookViewId="0">
      <selection activeCell="H17" sqref="H17"/>
    </sheetView>
  </sheetViews>
  <sheetFormatPr baseColWidth="10" defaultColWidth="11.5" defaultRowHeight="15" x14ac:dyDescent="0.2"/>
  <cols>
    <col min="4" max="4" width="24.5" customWidth="1"/>
    <col min="8" max="8" width="16.5" customWidth="1"/>
  </cols>
  <sheetData>
    <row r="3" spans="1:12" x14ac:dyDescent="0.2">
      <c r="A3" s="18" t="s">
        <v>188</v>
      </c>
      <c r="B3" s="1"/>
      <c r="C3" s="1"/>
      <c r="D3" s="1"/>
      <c r="E3" s="1"/>
      <c r="F3" s="1"/>
      <c r="G3" s="1"/>
      <c r="H3" s="18" t="s">
        <v>190</v>
      </c>
      <c r="I3" s="1"/>
      <c r="J3" s="1"/>
      <c r="K3" s="1"/>
      <c r="L3" s="18" t="s">
        <v>191</v>
      </c>
    </row>
    <row r="4" spans="1:12" x14ac:dyDescent="0.2">
      <c r="A4" s="1" t="s">
        <v>192</v>
      </c>
      <c r="B4" s="1" t="s">
        <v>193</v>
      </c>
      <c r="C4" s="1"/>
      <c r="D4" s="1"/>
      <c r="E4" s="1"/>
      <c r="F4" s="1"/>
      <c r="G4" s="1"/>
      <c r="H4" s="1" t="s">
        <v>194</v>
      </c>
      <c r="I4" s="1"/>
      <c r="J4" s="1" t="s">
        <v>195</v>
      </c>
      <c r="K4" s="1"/>
      <c r="L4" s="9">
        <v>43862</v>
      </c>
    </row>
    <row r="5" spans="1:12" x14ac:dyDescent="0.2">
      <c r="A5" s="1" t="s">
        <v>196</v>
      </c>
      <c r="B5" s="1" t="s">
        <v>197</v>
      </c>
      <c r="C5" s="1"/>
      <c r="D5" s="1"/>
      <c r="E5" s="1"/>
      <c r="F5" s="1"/>
      <c r="G5" s="1"/>
      <c r="H5" s="1" t="s">
        <v>198</v>
      </c>
      <c r="I5" s="1"/>
      <c r="J5" s="1" t="s">
        <v>199</v>
      </c>
      <c r="K5" s="1"/>
      <c r="L5" s="9">
        <v>43891</v>
      </c>
    </row>
    <row r="6" spans="1:12" x14ac:dyDescent="0.2">
      <c r="A6" s="1"/>
      <c r="B6" s="1"/>
      <c r="C6" s="1"/>
      <c r="D6" s="1"/>
      <c r="E6" s="1"/>
      <c r="F6" s="1"/>
      <c r="G6" s="1"/>
      <c r="H6" s="1" t="s">
        <v>200</v>
      </c>
      <c r="I6" s="1"/>
      <c r="J6" s="1" t="s">
        <v>201</v>
      </c>
      <c r="K6" s="1"/>
      <c r="L6" s="9">
        <v>43922</v>
      </c>
    </row>
    <row r="7" spans="1:12" x14ac:dyDescent="0.2">
      <c r="A7" s="1"/>
      <c r="B7" s="1"/>
      <c r="C7" s="1"/>
      <c r="D7" s="1"/>
      <c r="E7" s="1"/>
      <c r="F7" s="1"/>
      <c r="G7" s="1"/>
      <c r="H7" s="1" t="s">
        <v>202</v>
      </c>
      <c r="I7" s="1"/>
      <c r="J7" s="1" t="s">
        <v>203</v>
      </c>
      <c r="K7" s="1"/>
      <c r="L7" s="9">
        <v>43952</v>
      </c>
    </row>
    <row r="8" spans="1:12" x14ac:dyDescent="0.2">
      <c r="A8" s="18" t="s">
        <v>204</v>
      </c>
      <c r="B8" s="1"/>
      <c r="C8" s="1"/>
      <c r="D8" s="18" t="s">
        <v>205</v>
      </c>
      <c r="E8" s="1"/>
      <c r="F8" s="1"/>
      <c r="G8" s="1"/>
      <c r="H8" s="1" t="s">
        <v>206</v>
      </c>
      <c r="I8" s="1"/>
      <c r="J8" s="1" t="s">
        <v>207</v>
      </c>
      <c r="K8" s="1"/>
      <c r="L8" s="9">
        <v>43983</v>
      </c>
    </row>
    <row r="9" spans="1:12" x14ac:dyDescent="0.2">
      <c r="A9" s="1" t="s">
        <v>208</v>
      </c>
      <c r="B9" s="1" t="s">
        <v>209</v>
      </c>
      <c r="C9" s="1"/>
      <c r="D9" s="1" t="s">
        <v>210</v>
      </c>
      <c r="E9" s="1"/>
      <c r="F9" s="1" t="s">
        <v>211</v>
      </c>
      <c r="G9" s="1"/>
      <c r="H9" s="1" t="s">
        <v>212</v>
      </c>
      <c r="I9" s="1"/>
      <c r="J9" s="1" t="s">
        <v>213</v>
      </c>
      <c r="K9" s="1"/>
      <c r="L9" s="9">
        <v>44013</v>
      </c>
    </row>
    <row r="10" spans="1:12" x14ac:dyDescent="0.2">
      <c r="A10" s="1" t="s">
        <v>214</v>
      </c>
      <c r="B10" s="1" t="s">
        <v>215</v>
      </c>
      <c r="C10" s="1"/>
      <c r="D10" s="1" t="s">
        <v>216</v>
      </c>
      <c r="E10" s="1"/>
      <c r="F10" s="1" t="s">
        <v>217</v>
      </c>
      <c r="G10" s="1"/>
      <c r="H10" s="1"/>
      <c r="I10" s="1"/>
      <c r="J10" s="1"/>
      <c r="K10" s="1"/>
      <c r="L10" s="9">
        <v>44044</v>
      </c>
    </row>
    <row r="11" spans="1:12" x14ac:dyDescent="0.2">
      <c r="A11" s="1"/>
      <c r="B11" s="1"/>
      <c r="C11" s="1"/>
      <c r="D11" s="1" t="s">
        <v>218</v>
      </c>
      <c r="E11" s="1"/>
      <c r="F11" s="1" t="s">
        <v>219</v>
      </c>
      <c r="G11" s="1"/>
      <c r="H11" s="1"/>
      <c r="I11" s="1"/>
      <c r="J11" s="1"/>
      <c r="K11" s="1"/>
      <c r="L11" s="9">
        <v>44075</v>
      </c>
    </row>
    <row r="12" spans="1:12" x14ac:dyDescent="0.2">
      <c r="A12" s="1"/>
      <c r="B12" s="1"/>
      <c r="C12" s="1"/>
      <c r="D12" s="1"/>
      <c r="E12" s="1"/>
      <c r="F12" s="1"/>
      <c r="G12" s="1"/>
      <c r="H12" s="1"/>
      <c r="I12" s="1"/>
      <c r="J12" s="1"/>
      <c r="K12" s="1"/>
      <c r="L12" s="9">
        <v>44105</v>
      </c>
    </row>
    <row r="13" spans="1:12" x14ac:dyDescent="0.2">
      <c r="A13" s="1"/>
      <c r="B13" s="1"/>
      <c r="C13" s="1"/>
      <c r="D13" s="1"/>
      <c r="E13" s="1"/>
      <c r="F13" s="1"/>
      <c r="G13" s="1"/>
      <c r="H13" s="18" t="s">
        <v>220</v>
      </c>
      <c r="I13" s="1"/>
      <c r="J13" s="1"/>
      <c r="K13" s="1"/>
      <c r="L13" s="9">
        <v>44136</v>
      </c>
    </row>
    <row r="14" spans="1:12" x14ac:dyDescent="0.2">
      <c r="A14" s="1"/>
      <c r="B14" s="1"/>
      <c r="C14" s="1"/>
      <c r="D14" s="1"/>
      <c r="E14" s="1"/>
      <c r="F14" s="1"/>
      <c r="G14" s="1"/>
      <c r="H14" s="1" t="s">
        <v>221</v>
      </c>
      <c r="I14" s="1" t="s">
        <v>221</v>
      </c>
      <c r="J14" s="1"/>
      <c r="K14" s="1"/>
      <c r="L14" s="9">
        <v>44166</v>
      </c>
    </row>
    <row r="15" spans="1:12" x14ac:dyDescent="0.2">
      <c r="A15" s="1"/>
      <c r="B15" s="1"/>
      <c r="C15" s="1"/>
      <c r="D15" s="1"/>
      <c r="E15" s="1"/>
      <c r="F15" s="1"/>
      <c r="G15" s="1"/>
      <c r="H15" s="1" t="s">
        <v>222</v>
      </c>
      <c r="I15" s="1" t="s">
        <v>222</v>
      </c>
      <c r="J15" s="1"/>
      <c r="K15" s="1"/>
      <c r="L15" s="9">
        <v>44197</v>
      </c>
    </row>
    <row r="16" spans="1:12" x14ac:dyDescent="0.2">
      <c r="A16" s="1"/>
      <c r="B16" s="1"/>
      <c r="C16" s="1"/>
      <c r="D16" s="1"/>
      <c r="E16" s="1"/>
      <c r="F16" s="1"/>
      <c r="G16" s="1"/>
      <c r="H16" s="1" t="s">
        <v>223</v>
      </c>
      <c r="I16" s="1" t="s">
        <v>223</v>
      </c>
      <c r="J16" s="1"/>
      <c r="K16" s="1"/>
      <c r="L16" s="9">
        <v>44228</v>
      </c>
    </row>
    <row r="17" spans="8:12" x14ac:dyDescent="0.2">
      <c r="H17" s="1" t="s">
        <v>224</v>
      </c>
      <c r="I17" s="1" t="s">
        <v>224</v>
      </c>
      <c r="J17" s="1"/>
      <c r="K17" s="1"/>
      <c r="L17" s="9">
        <v>44256</v>
      </c>
    </row>
    <row r="18" spans="8:12" x14ac:dyDescent="0.2">
      <c r="H18" s="1" t="s">
        <v>225</v>
      </c>
      <c r="I18" s="1" t="s">
        <v>226</v>
      </c>
      <c r="J18" s="1"/>
      <c r="K18" s="1"/>
      <c r="L18" s="9">
        <v>44287</v>
      </c>
    </row>
    <row r="19" spans="8:12" x14ac:dyDescent="0.2">
      <c r="H19" s="1"/>
      <c r="I19" s="1"/>
      <c r="J19" s="1"/>
      <c r="K19" s="1"/>
      <c r="L19" s="9">
        <v>44317</v>
      </c>
    </row>
    <row r="20" spans="8:12" x14ac:dyDescent="0.2">
      <c r="H20" s="1"/>
      <c r="I20" s="1"/>
      <c r="J20" s="1"/>
      <c r="K20" s="1"/>
      <c r="L20" s="9">
        <v>44348</v>
      </c>
    </row>
    <row r="21" spans="8:12" x14ac:dyDescent="0.2">
      <c r="H21" s="1"/>
      <c r="I21" s="1"/>
      <c r="J21" s="1"/>
      <c r="K21" s="1"/>
      <c r="L21" s="9">
        <v>44378</v>
      </c>
    </row>
    <row r="22" spans="8:12" x14ac:dyDescent="0.2">
      <c r="H22" s="1"/>
      <c r="I22" s="1"/>
      <c r="J22" s="1"/>
      <c r="K22" s="1"/>
      <c r="L22" s="9">
        <v>44409</v>
      </c>
    </row>
    <row r="23" spans="8:12" x14ac:dyDescent="0.2">
      <c r="H23" s="1"/>
      <c r="I23" s="1"/>
      <c r="J23" s="1"/>
      <c r="K23" s="1"/>
      <c r="L23" s="9">
        <v>44440</v>
      </c>
    </row>
    <row r="24" spans="8:12" x14ac:dyDescent="0.2">
      <c r="H24" s="1"/>
      <c r="I24" s="1"/>
      <c r="J24" s="1"/>
      <c r="K24" s="1"/>
      <c r="L24" s="9">
        <v>44470</v>
      </c>
    </row>
    <row r="25" spans="8:12" x14ac:dyDescent="0.2">
      <c r="H25" s="1"/>
      <c r="I25" s="1"/>
      <c r="J25" s="1"/>
      <c r="K25" s="1"/>
      <c r="L25" s="9">
        <v>44501</v>
      </c>
    </row>
    <row r="26" spans="8:12" x14ac:dyDescent="0.2">
      <c r="H26" s="1"/>
      <c r="I26" s="1"/>
      <c r="J26" s="1"/>
      <c r="K26" s="1"/>
      <c r="L26" s="9">
        <v>44531</v>
      </c>
    </row>
    <row r="27" spans="8:12" x14ac:dyDescent="0.2">
      <c r="H27" s="1"/>
      <c r="I27" s="1"/>
      <c r="J27" s="1"/>
      <c r="K27" s="1"/>
      <c r="L27" s="9">
        <v>44562</v>
      </c>
    </row>
    <row r="28" spans="8:12" x14ac:dyDescent="0.2">
      <c r="H28" s="1"/>
      <c r="I28" s="1"/>
      <c r="J28" s="1"/>
      <c r="K28" s="1"/>
      <c r="L28" s="9">
        <v>44593</v>
      </c>
    </row>
    <row r="29" spans="8:12" x14ac:dyDescent="0.2">
      <c r="H29" s="1"/>
      <c r="I29" s="1"/>
      <c r="J29" s="1"/>
      <c r="K29" s="1"/>
      <c r="L29" s="9">
        <v>44621</v>
      </c>
    </row>
    <row r="30" spans="8:12" x14ac:dyDescent="0.2">
      <c r="H30" s="1"/>
      <c r="I30" s="1"/>
      <c r="J30" s="1"/>
      <c r="K30" s="1"/>
      <c r="L30" s="9">
        <v>44652</v>
      </c>
    </row>
    <row r="31" spans="8:12" x14ac:dyDescent="0.2">
      <c r="H31" s="1"/>
      <c r="I31" s="1"/>
      <c r="J31" s="1"/>
      <c r="K31" s="1"/>
      <c r="L31" s="9">
        <v>44682</v>
      </c>
    </row>
    <row r="32" spans="8:12" x14ac:dyDescent="0.2">
      <c r="H32" s="1"/>
      <c r="I32" s="1"/>
      <c r="J32" s="1"/>
      <c r="K32" s="1"/>
      <c r="L32" s="9">
        <v>44713</v>
      </c>
    </row>
    <row r="33" spans="12:12" x14ac:dyDescent="0.2">
      <c r="L33" s="9">
        <v>44743</v>
      </c>
    </row>
    <row r="34" spans="12:12" x14ac:dyDescent="0.2">
      <c r="L34" s="9">
        <v>44774</v>
      </c>
    </row>
    <row r="35" spans="12:12" x14ac:dyDescent="0.2">
      <c r="L35" s="9">
        <v>44805</v>
      </c>
    </row>
    <row r="36" spans="12:12" x14ac:dyDescent="0.2">
      <c r="L36" s="9">
        <v>44835</v>
      </c>
    </row>
    <row r="37" spans="12:12" x14ac:dyDescent="0.2">
      <c r="L37" s="9">
        <v>44866</v>
      </c>
    </row>
    <row r="38" spans="12:12" x14ac:dyDescent="0.2">
      <c r="L38" s="9">
        <v>44896</v>
      </c>
    </row>
    <row r="39" spans="12:12" x14ac:dyDescent="0.2">
      <c r="L39" s="9">
        <v>44927</v>
      </c>
    </row>
    <row r="40" spans="12:12" x14ac:dyDescent="0.2">
      <c r="L40" s="9">
        <v>44958</v>
      </c>
    </row>
    <row r="41" spans="12:12" x14ac:dyDescent="0.2">
      <c r="L41" s="9">
        <v>44986</v>
      </c>
    </row>
    <row r="42" spans="12:12" x14ac:dyDescent="0.2">
      <c r="L42" s="9">
        <v>45017</v>
      </c>
    </row>
    <row r="43" spans="12:12" x14ac:dyDescent="0.2">
      <c r="L43" s="9">
        <v>45047</v>
      </c>
    </row>
    <row r="44" spans="12:12" x14ac:dyDescent="0.2">
      <c r="L44" s="9">
        <v>45078</v>
      </c>
    </row>
    <row r="45" spans="12:12" x14ac:dyDescent="0.2">
      <c r="L45" s="9">
        <v>45108</v>
      </c>
    </row>
    <row r="46" spans="12:12" x14ac:dyDescent="0.2">
      <c r="L46" s="9">
        <v>45139</v>
      </c>
    </row>
    <row r="47" spans="12:12" x14ac:dyDescent="0.2">
      <c r="L47" s="9">
        <v>45170</v>
      </c>
    </row>
    <row r="48" spans="12:12" x14ac:dyDescent="0.2">
      <c r="L48" s="9">
        <v>45200</v>
      </c>
    </row>
    <row r="49" spans="12:12" x14ac:dyDescent="0.2">
      <c r="L49" s="9">
        <v>45231</v>
      </c>
    </row>
    <row r="50" spans="12:12" x14ac:dyDescent="0.2">
      <c r="L50" s="9">
        <v>45261</v>
      </c>
    </row>
    <row r="51" spans="12:12" x14ac:dyDescent="0.2">
      <c r="L51" s="9">
        <v>45292</v>
      </c>
    </row>
    <row r="52" spans="12:12" x14ac:dyDescent="0.2">
      <c r="L52" s="9">
        <v>45323</v>
      </c>
    </row>
    <row r="53" spans="12:12" x14ac:dyDescent="0.2">
      <c r="L53" s="9">
        <v>45352</v>
      </c>
    </row>
    <row r="54" spans="12:12" x14ac:dyDescent="0.2">
      <c r="L54" s="9">
        <v>45383</v>
      </c>
    </row>
    <row r="55" spans="12:12" x14ac:dyDescent="0.2">
      <c r="L55" s="9">
        <v>45413</v>
      </c>
    </row>
    <row r="56" spans="12:12" x14ac:dyDescent="0.2">
      <c r="L56" s="9">
        <v>45444</v>
      </c>
    </row>
    <row r="57" spans="12:12" x14ac:dyDescent="0.2">
      <c r="L57" s="9">
        <v>45474</v>
      </c>
    </row>
    <row r="58" spans="12:12" x14ac:dyDescent="0.2">
      <c r="L58" s="9">
        <v>45505</v>
      </c>
    </row>
    <row r="59" spans="12:12" x14ac:dyDescent="0.2">
      <c r="L59" s="9">
        <v>45536</v>
      </c>
    </row>
    <row r="60" spans="12:12" x14ac:dyDescent="0.2">
      <c r="L60" s="9">
        <v>45566</v>
      </c>
    </row>
    <row r="61" spans="12:12" x14ac:dyDescent="0.2">
      <c r="L61" s="9">
        <v>45597</v>
      </c>
    </row>
    <row r="62" spans="12:12" x14ac:dyDescent="0.2">
      <c r="L62" s="9">
        <v>45627</v>
      </c>
    </row>
    <row r="63" spans="12:12" x14ac:dyDescent="0.2">
      <c r="L63" s="9">
        <v>45658</v>
      </c>
    </row>
    <row r="64" spans="12:12" x14ac:dyDescent="0.2">
      <c r="L64" s="9">
        <v>45689</v>
      </c>
    </row>
    <row r="65" spans="12:12" x14ac:dyDescent="0.2">
      <c r="L65" s="9">
        <v>45717</v>
      </c>
    </row>
    <row r="66" spans="12:12" x14ac:dyDescent="0.2">
      <c r="L66" s="9">
        <v>45748</v>
      </c>
    </row>
    <row r="67" spans="12:12" x14ac:dyDescent="0.2">
      <c r="L67" s="9">
        <v>45778</v>
      </c>
    </row>
    <row r="68" spans="12:12" x14ac:dyDescent="0.2">
      <c r="L68" s="9">
        <v>45809</v>
      </c>
    </row>
    <row r="69" spans="12:12" x14ac:dyDescent="0.2">
      <c r="L69" s="9">
        <v>45839</v>
      </c>
    </row>
    <row r="70" spans="12:12" x14ac:dyDescent="0.2">
      <c r="L70" s="9">
        <v>45870</v>
      </c>
    </row>
    <row r="71" spans="12:12" x14ac:dyDescent="0.2">
      <c r="L71" s="9">
        <v>45901</v>
      </c>
    </row>
    <row r="72" spans="12:12" x14ac:dyDescent="0.2">
      <c r="L72" s="9">
        <v>45931</v>
      </c>
    </row>
    <row r="73" spans="12:12" x14ac:dyDescent="0.2">
      <c r="L73" s="9">
        <v>45962</v>
      </c>
    </row>
    <row r="74" spans="12:12" x14ac:dyDescent="0.2">
      <c r="L74" s="9">
        <v>45992</v>
      </c>
    </row>
    <row r="75" spans="12:12" x14ac:dyDescent="0.2">
      <c r="L75" s="9">
        <v>46023</v>
      </c>
    </row>
    <row r="76" spans="12:12" x14ac:dyDescent="0.2">
      <c r="L76" s="9">
        <v>46054</v>
      </c>
    </row>
    <row r="77" spans="12:12" x14ac:dyDescent="0.2">
      <c r="L77" s="9">
        <v>46082</v>
      </c>
    </row>
    <row r="78" spans="12:12" x14ac:dyDescent="0.2">
      <c r="L78" s="9">
        <v>46113</v>
      </c>
    </row>
    <row r="79" spans="12:12" x14ac:dyDescent="0.2">
      <c r="L79" s="9">
        <v>46143</v>
      </c>
    </row>
    <row r="80" spans="12:12" x14ac:dyDescent="0.2">
      <c r="L80" s="9">
        <v>46174</v>
      </c>
    </row>
    <row r="81" spans="12:12" x14ac:dyDescent="0.2">
      <c r="L81" s="9">
        <v>46204</v>
      </c>
    </row>
    <row r="82" spans="12:12" x14ac:dyDescent="0.2">
      <c r="L82" s="9">
        <v>46235</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9C39C8B832B4A4987A10F214E1E50CD" ma:contentTypeVersion="11" ma:contentTypeDescription="Create a new document." ma:contentTypeScope="" ma:versionID="cbdf8618e9f167cd7b85bd197dc8247c">
  <xsd:schema xmlns:xsd="http://www.w3.org/2001/XMLSchema" xmlns:xs="http://www.w3.org/2001/XMLSchema" xmlns:p="http://schemas.microsoft.com/office/2006/metadata/properties" xmlns:ns3="18ffc67d-4d63-4aee-ae6b-b677709e18ba" xmlns:ns4="a0e5886c-4f68-4407-a64a-2a5530e139b2" targetNamespace="http://schemas.microsoft.com/office/2006/metadata/properties" ma:root="true" ma:fieldsID="6063e7d4f776ec21ef4342d58e9ab225" ns3:_="" ns4:_="">
    <xsd:import namespace="18ffc67d-4d63-4aee-ae6b-b677709e18ba"/>
    <xsd:import namespace="a0e5886c-4f68-4407-a64a-2a5530e139b2"/>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ffc67d-4d63-4aee-ae6b-b677709e18b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0e5886c-4f68-4407-a64a-2a5530e139b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20A940E-FFB2-46F8-9943-346ADB71D5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ffc67d-4d63-4aee-ae6b-b677709e18ba"/>
    <ds:schemaRef ds:uri="a0e5886c-4f68-4407-a64a-2a5530e139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CD3CB92-49F3-492A-AC09-9F4588D3BC2F}">
  <ds:schemaRefs>
    <ds:schemaRef ds:uri="http://schemas.microsoft.com/sharepoint/v3/contenttype/forms"/>
  </ds:schemaRefs>
</ds:datastoreItem>
</file>

<file path=customXml/itemProps3.xml><?xml version="1.0" encoding="utf-8"?>
<ds:datastoreItem xmlns:ds="http://schemas.openxmlformats.org/officeDocument/2006/customXml" ds:itemID="{9B297FA7-66F3-40AC-8CA0-78C9E0119164}">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Feuilles de calcul</vt:lpstr>
      </vt:variant>
      <vt:variant>
        <vt:i4>6</vt:i4>
      </vt:variant>
    </vt:vector>
  </HeadingPairs>
  <TitlesOfParts>
    <vt:vector size="6" baseType="lpstr">
      <vt:lpstr>Template_FR</vt:lpstr>
      <vt:lpstr>Mobipole (2)</vt:lpstr>
      <vt:lpstr>Template to fill_NL</vt:lpstr>
      <vt:lpstr>Feuil4</vt:lpstr>
      <vt:lpstr>Feuil3</vt:lpstr>
      <vt:lpstr>Feuil2</vt:lpstr>
    </vt:vector>
  </TitlesOfParts>
  <Manager/>
  <Company>FOD WASO SPF ETCS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DOURASSE Mouna</dc:creator>
  <cp:keywords/>
  <dc:description/>
  <cp:lastModifiedBy>Microsoft Office User</cp:lastModifiedBy>
  <cp:revision/>
  <dcterms:created xsi:type="dcterms:W3CDTF">2020-11-03T11:16:20Z</dcterms:created>
  <dcterms:modified xsi:type="dcterms:W3CDTF">2021-01-29T09:22:32Z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0x01010069C39C8B832B4A4987A10F214E1E50CD</vt:lpwstr>
  </property>
</Properties>
</file>